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unitednations.sharepoint.com/sites/ESCAP-SocDev-SDD/SDD HomeDrive/4.SETS/CORE WORK/Workstreams/1. Flagship/1. Social Outlook/2024 Social Outlook/Report/Figures for Graphic Designer/For TBD/"/>
    </mc:Choice>
  </mc:AlternateContent>
  <xr:revisionPtr revIDLastSave="157" documentId="13_ncr:1_{99250213-F7D4-4241-BB90-1672C550F461}" xr6:coauthVersionLast="47" xr6:coauthVersionMax="47" xr10:uidLastSave="{3242FA99-5CC3-4A9C-9C9C-47EE97D87AD3}"/>
  <bookViews>
    <workbookView xWindow="-120" yWindow="-120" windowWidth="29040" windowHeight="15720" tabRatio="870" activeTab="5" xr2:uid="{6003380F-F398-43C0-8382-9AB4D188E3EC}"/>
  </bookViews>
  <sheets>
    <sheet name="Figure 1.1" sheetId="2" r:id="rId1"/>
    <sheet name="Figure 1.2" sheetId="1" r:id="rId2"/>
    <sheet name="Figure 1.3" sheetId="3" r:id="rId3"/>
    <sheet name="Figure 1.4" sheetId="4" r:id="rId4"/>
    <sheet name="Figure 1.5" sheetId="5" r:id="rId5"/>
    <sheet name="Figure 1.6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3" l="1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N7" i="1" l="1"/>
  <c r="M7" i="1"/>
  <c r="N6" i="1"/>
  <c r="M6" i="1"/>
  <c r="N5" i="1"/>
  <c r="M5" i="1"/>
  <c r="N4" i="1"/>
  <c r="M4" i="1"/>
  <c r="P4" i="1"/>
  <c r="P5" i="1"/>
  <c r="P6" i="1"/>
  <c r="P7" i="1"/>
  <c r="P3" i="1"/>
  <c r="O4" i="1"/>
  <c r="O5" i="1"/>
  <c r="O6" i="1"/>
  <c r="O7" i="1"/>
  <c r="O3" i="1"/>
  <c r="N3" i="1"/>
  <c r="M3" i="1"/>
  <c r="I37" i="1"/>
  <c r="H37" i="1"/>
  <c r="H36" i="1"/>
  <c r="I36" i="1"/>
  <c r="G36" i="1"/>
  <c r="G35" i="1"/>
  <c r="H27" i="1"/>
  <c r="I27" i="1"/>
  <c r="G27" i="1"/>
  <c r="H18" i="1"/>
  <c r="I18" i="1"/>
  <c r="G18" i="1"/>
  <c r="H12" i="1"/>
  <c r="I12" i="1"/>
  <c r="G12" i="1"/>
  <c r="H5" i="1"/>
  <c r="I5" i="1"/>
  <c r="G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tc={92E5FB5A-6F91-43DE-84B0-EB9CEB0F1FC9}</author>
  </authors>
  <commentList>
    <comment ref="Q8" authorId="0" shapeId="0" xr:uid="{92E5FB5A-6F91-43DE-84B0-EB9CEB0F1FC9}">
      <text>
        <t>[Threaded comment]
Your version of Excel allows you to read this threaded comment; however, any edits to it will get removed if the file is opened in a newer version of Excel. Learn more: https://go.microsoft.com/fwlink/?linkid=870924
Comment:
    @Zilu Zhou  Here is the excel file for Figure 1.6 which seems to have mixed up legend/labels for FB/FA. Thank you very much for your time!</t>
      </text>
    </comment>
  </commentList>
</comments>
</file>

<file path=xl/sharedStrings.xml><?xml version="1.0" encoding="utf-8"?>
<sst xmlns="http://schemas.openxmlformats.org/spreadsheetml/2006/main" count="209" uniqueCount="125">
  <si>
    <t>Subregion</t>
  </si>
  <si>
    <t>Country</t>
  </si>
  <si>
    <t>Year</t>
  </si>
  <si>
    <t>IPL $2.15</t>
  </si>
  <si>
    <t>IPL $3.65</t>
  </si>
  <si>
    <t>Total Population</t>
  </si>
  <si>
    <t>Number of Extremely Poor</t>
  </si>
  <si>
    <t>Number of Moderately Poor</t>
  </si>
  <si>
    <t>East and North-East Asia</t>
  </si>
  <si>
    <t>China</t>
  </si>
  <si>
    <t>Mongolia</t>
  </si>
  <si>
    <t>North &amp; Central Asia</t>
  </si>
  <si>
    <t>Subregional Aggregate</t>
  </si>
  <si>
    <t>Pacific</t>
  </si>
  <si>
    <t>Armenia</t>
  </si>
  <si>
    <t>South and South-West Asia</t>
  </si>
  <si>
    <t>Georgia</t>
  </si>
  <si>
    <t>South-East Asia</t>
  </si>
  <si>
    <t>Kazakhstan</t>
  </si>
  <si>
    <t>Kyrgyz Republic</t>
  </si>
  <si>
    <t>North and Central Asia</t>
  </si>
  <si>
    <t>Uzbekistan</t>
  </si>
  <si>
    <t>Russian Federation</t>
  </si>
  <si>
    <t>Fiji</t>
  </si>
  <si>
    <t>Kiribati</t>
  </si>
  <si>
    <t>Marshall Islands</t>
  </si>
  <si>
    <t>Tonga</t>
  </si>
  <si>
    <t>Vanuatu</t>
  </si>
  <si>
    <t>Bangladesh</t>
  </si>
  <si>
    <t>Bhutan</t>
  </si>
  <si>
    <t>India</t>
  </si>
  <si>
    <t>Maldives</t>
  </si>
  <si>
    <t>Pakistan</t>
  </si>
  <si>
    <t>Sri Lanka</t>
  </si>
  <si>
    <t>Turkiye</t>
  </si>
  <si>
    <t>Indonesia</t>
  </si>
  <si>
    <t>Malaysia</t>
  </si>
  <si>
    <t>Myanmar</t>
  </si>
  <si>
    <t>Philippines</t>
  </si>
  <si>
    <t>Thailand</t>
  </si>
  <si>
    <t>Viet Nam</t>
  </si>
  <si>
    <t>Asia-Pacific</t>
  </si>
  <si>
    <t>Updated on 21/5/2024</t>
  </si>
  <si>
    <t>Indicator</t>
  </si>
  <si>
    <t>Basic drinking water</t>
  </si>
  <si>
    <t>Basic sanitation</t>
  </si>
  <si>
    <t>Electricity</t>
  </si>
  <si>
    <t>Clean fuel</t>
  </si>
  <si>
    <t>Furthest ahead</t>
  </si>
  <si>
    <t>Asia-Pacific extreme poverty</t>
  </si>
  <si>
    <t>Asia-Pacific moderate poverty</t>
  </si>
  <si>
    <t>Maintain</t>
  </si>
  <si>
    <t xml:space="preserve">Accelerate </t>
  </si>
  <si>
    <t xml:space="preserve">Reverse </t>
  </si>
  <si>
    <t>Status Unknown</t>
  </si>
  <si>
    <t>Asia and the Pacific</t>
  </si>
  <si>
    <t>MPI</t>
  </si>
  <si>
    <t>Monetary</t>
  </si>
  <si>
    <t>Income</t>
  </si>
  <si>
    <t>In severe poverty</t>
  </si>
  <si>
    <t>Poor but not in severe poverty</t>
  </si>
  <si>
    <t>Extreme Poverty at International Poverty Line $2.15 a day</t>
  </si>
  <si>
    <t>Low income</t>
  </si>
  <si>
    <t>Afghanistan</t>
  </si>
  <si>
    <t>Lower middle income</t>
  </si>
  <si>
    <t>Papua New Guinea</t>
  </si>
  <si>
    <t>Timor-Leste</t>
  </si>
  <si>
    <t>Nepal</t>
  </si>
  <si>
    <t>Tajikistan</t>
  </si>
  <si>
    <t>Samoa</t>
  </si>
  <si>
    <t>Kyrgyzstan</t>
  </si>
  <si>
    <t>Upper middle income</t>
  </si>
  <si>
    <t>Tuvalu</t>
  </si>
  <si>
    <t>Total MPI</t>
  </si>
  <si>
    <t>Gini - Income (2022)</t>
  </si>
  <si>
    <t>Gini - Wealth (2021)</t>
  </si>
  <si>
    <t>East and North-East</t>
  </si>
  <si>
    <t>Macao, China</t>
  </si>
  <si>
    <t>Japan</t>
  </si>
  <si>
    <t>Hong Kong, China</t>
  </si>
  <si>
    <t>North and Central</t>
  </si>
  <si>
    <t>Azerbaijan</t>
  </si>
  <si>
    <t>Turkmenistan</t>
  </si>
  <si>
    <t>New Zealand</t>
  </si>
  <si>
    <t>Australia</t>
  </si>
  <si>
    <t xml:space="preserve">South and South-West </t>
  </si>
  <si>
    <r>
      <t>T</t>
    </r>
    <r>
      <rPr>
        <sz val="11"/>
        <color theme="1"/>
        <rFont val="Calibri"/>
        <family val="2"/>
      </rPr>
      <t>ü</t>
    </r>
    <r>
      <rPr>
        <sz val="11"/>
        <color theme="1"/>
        <rFont val="Aptos Narrow"/>
        <family val="2"/>
        <scheme val="minor"/>
      </rPr>
      <t>rkiye</t>
    </r>
  </si>
  <si>
    <t>Iran, IR</t>
  </si>
  <si>
    <t>South-East</t>
  </si>
  <si>
    <t>Brunei Darussalam</t>
  </si>
  <si>
    <t>Singapore</t>
  </si>
  <si>
    <t>Cambodia</t>
  </si>
  <si>
    <t>Indicator SDGs</t>
  </si>
  <si>
    <t>Average rate</t>
  </si>
  <si>
    <t>Furthest behind</t>
  </si>
  <si>
    <t>y</t>
  </si>
  <si>
    <t>3.1.2
Skilled
Birth
Attendance</t>
  </si>
  <si>
    <t>3.7.1
Family
Planning</t>
  </si>
  <si>
    <t>4.1.2
Secondary 
Education
 (20-35)</t>
  </si>
  <si>
    <t>4.2.2
Early 
Childhood
Education</t>
  </si>
  <si>
    <t>4.3.1
Tertiary 
Education
 (25-35)</t>
  </si>
  <si>
    <t xml:space="preserve">5.b.1
Mobile 
Phone </t>
  </si>
  <si>
    <t>6.1.1
Basic 
Drinking 
Water</t>
  </si>
  <si>
    <t>6.2.1
Basic 
Sanitation</t>
  </si>
  <si>
    <t>7.1.1
Electricity</t>
  </si>
  <si>
    <t>7.1.2
Clean 
Fuel</t>
  </si>
  <si>
    <t>8.10.2
Bank
Account</t>
  </si>
  <si>
    <t>16.9.1
Birth
Registration</t>
  </si>
  <si>
    <t>17.8.1
Internet 
Use</t>
  </si>
  <si>
    <t>Progress on average</t>
  </si>
  <si>
    <t>Progress among Furthest Behind</t>
  </si>
  <si>
    <t>Furthest behind catching up to Average</t>
  </si>
  <si>
    <t>Family planning</t>
  </si>
  <si>
    <t>Bank account ownership</t>
  </si>
  <si>
    <t>Skilled birth attendance</t>
  </si>
  <si>
    <t>Secondary education completion</t>
  </si>
  <si>
    <t>Tertiary education attendance</t>
  </si>
  <si>
    <t>Moderate poverty: US$ 3.65 per day</t>
  </si>
  <si>
    <t>Extreme  poverty: USD 2.15 per day</t>
  </si>
  <si>
    <t>Islamic Republic of Iran</t>
  </si>
  <si>
    <t>Lao Peopl's Democratic Republic</t>
  </si>
  <si>
    <t>Lao People's Democratic Republic</t>
  </si>
  <si>
    <t>Republic of Korea</t>
  </si>
  <si>
    <t>Democratic People's Republic of Korea</t>
  </si>
  <si>
    <t>Country/Territory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</si>
</sst>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9" fontId="0" fillId="0" borderId="0" xfId="1" applyFont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0" fillId="0" borderId="0" xfId="0" applyAlignment="1">
      <alignment horizontal="right" wrapText="1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4" fillId="0" borderId="0" xfId="2"/>
    <xf numFmtId="1" fontId="0" fillId="0" borderId="0" xfId="0" applyNumberFormat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6.xml"/><Relationship Id="rId1" Type="http://schemas.microsoft.com/office/2011/relationships/chartStyle" Target="style6.xml"/><Relationship Id="rId6" Type="http://schemas.openxmlformats.org/officeDocument/2006/relationships/image" Target="../media/image4.pn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Maintain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East and North-East Asia</c:v>
              </c:pt>
              <c:pt idx="1">
                <c:v>North and Central Asia</c:v>
              </c:pt>
              <c:pt idx="2">
                <c:v>South and South-West Asia</c:v>
              </c:pt>
              <c:pt idx="3">
                <c:v>South-East Asia</c:v>
              </c:pt>
              <c:pt idx="4">
                <c:v>Pacific</c:v>
              </c:pt>
            </c:strLit>
          </c:cat>
          <c:val>
            <c:numLit>
              <c:formatCode>General</c:formatCode>
              <c:ptCount val="5"/>
              <c:pt idx="0">
                <c:v>7</c:v>
              </c:pt>
              <c:pt idx="1">
                <c:v>13</c:v>
              </c:pt>
              <c:pt idx="2">
                <c:v>9</c:v>
              </c:pt>
              <c:pt idx="3">
                <c:v>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3B8-4C96-B086-FF6EE6D30805}"/>
            </c:ext>
          </c:extLst>
        </c:ser>
        <c:ser>
          <c:idx val="1"/>
          <c:order val="1"/>
          <c:tx>
            <c:v>Accelerate 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East and North-East Asia</c:v>
              </c:pt>
              <c:pt idx="1">
                <c:v>North and Central Asia</c:v>
              </c:pt>
              <c:pt idx="2">
                <c:v>South and South-West Asia</c:v>
              </c:pt>
              <c:pt idx="3">
                <c:v>South-East Asia</c:v>
              </c:pt>
              <c:pt idx="4">
                <c:v>Pacific</c:v>
              </c:pt>
            </c:strLit>
          </c:cat>
          <c:val>
            <c:numLit>
              <c:formatCode>General</c:formatCode>
              <c:ptCount val="5"/>
              <c:pt idx="0">
                <c:v>36</c:v>
              </c:pt>
              <c:pt idx="1">
                <c:v>41</c:v>
              </c:pt>
              <c:pt idx="2">
                <c:v>42</c:v>
              </c:pt>
              <c:pt idx="3">
                <c:v>50</c:v>
              </c:pt>
              <c:pt idx="4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1-43B8-4C96-B086-FF6EE6D30805}"/>
            </c:ext>
          </c:extLst>
        </c:ser>
        <c:ser>
          <c:idx val="2"/>
          <c:order val="2"/>
          <c:tx>
            <c:v>Reverse 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East and North-East Asia</c:v>
              </c:pt>
              <c:pt idx="1">
                <c:v>North and Central Asia</c:v>
              </c:pt>
              <c:pt idx="2">
                <c:v>South and South-West Asia</c:v>
              </c:pt>
              <c:pt idx="3">
                <c:v>South-East Asia</c:v>
              </c:pt>
              <c:pt idx="4">
                <c:v>Pacific</c:v>
              </c:pt>
            </c:strLit>
          </c:cat>
          <c:val>
            <c:numLit>
              <c:formatCode>General</c:formatCode>
              <c:ptCount val="5"/>
              <c:pt idx="0">
                <c:v>20</c:v>
              </c:pt>
              <c:pt idx="1">
                <c:v>12</c:v>
              </c:pt>
              <c:pt idx="2">
                <c:v>15</c:v>
              </c:pt>
              <c:pt idx="3">
                <c:v>11</c:v>
              </c:pt>
              <c:pt idx="4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2-43B8-4C96-B086-FF6EE6D30805}"/>
            </c:ext>
          </c:extLst>
        </c:ser>
        <c:ser>
          <c:idx val="3"/>
          <c:order val="3"/>
          <c:tx>
            <c:v>Status Unknown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East and North-East Asia</c:v>
              </c:pt>
              <c:pt idx="1">
                <c:v>North and Central Asia</c:v>
              </c:pt>
              <c:pt idx="2">
                <c:v>South and South-West Asia</c:v>
              </c:pt>
              <c:pt idx="3">
                <c:v>South-East Asia</c:v>
              </c:pt>
              <c:pt idx="4">
                <c:v>Pacific</c:v>
              </c:pt>
            </c:strLit>
          </c:cat>
          <c:val>
            <c:numLit>
              <c:formatCode>General</c:formatCode>
              <c:ptCount val="5"/>
              <c:pt idx="0">
                <c:v>49</c:v>
              </c:pt>
              <c:pt idx="1">
                <c:v>46</c:v>
              </c:pt>
              <c:pt idx="2">
                <c:v>46</c:v>
              </c:pt>
              <c:pt idx="3">
                <c:v>44</c:v>
              </c:pt>
              <c:pt idx="4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3-43B8-4C96-B086-FF6EE6D30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6424383"/>
        <c:axId val="1136423551"/>
      </c:barChart>
      <c:catAx>
        <c:axId val="113642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3551"/>
        <c:crosses val="autoZero"/>
        <c:auto val="1"/>
        <c:lblAlgn val="ctr"/>
        <c:lblOffset val="100"/>
        <c:noMultiLvlLbl val="0"/>
      </c:catAx>
      <c:valAx>
        <c:axId val="1136423551"/>
        <c:scaling>
          <c:orientation val="minMax"/>
          <c:max val="1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SDG targets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4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1.2'!$M$2</c:f>
              <c:strCache>
                <c:ptCount val="1"/>
                <c:pt idx="0">
                  <c:v>Extreme  poverty: USD 2.15 per day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1.2'!$L$3:$L$7</c:f>
              <c:strCache>
                <c:ptCount val="5"/>
                <c:pt idx="0">
                  <c:v>East and North-East Asia</c:v>
                </c:pt>
                <c:pt idx="1">
                  <c:v>North and Central Asia</c:v>
                </c:pt>
                <c:pt idx="2">
                  <c:v>Pacific</c:v>
                </c:pt>
                <c:pt idx="3">
                  <c:v>South and South-West Asia</c:v>
                </c:pt>
                <c:pt idx="4">
                  <c:v>South-East Asia</c:v>
                </c:pt>
              </c:strCache>
            </c:strRef>
          </c:cat>
          <c:val>
            <c:numRef>
              <c:f>'Figure 1.2'!$M$3:$M$7</c:f>
              <c:numCache>
                <c:formatCode>0.0%</c:formatCode>
                <c:ptCount val="5"/>
                <c:pt idx="0">
                  <c:v>1.1024609196883667E-4</c:v>
                </c:pt>
                <c:pt idx="1">
                  <c:v>5.077170856041007E-3</c:v>
                </c:pt>
                <c:pt idx="2">
                  <c:v>2.9875416236317717E-2</c:v>
                </c:pt>
                <c:pt idx="3">
                  <c:v>0.10150452999167181</c:v>
                </c:pt>
                <c:pt idx="4">
                  <c:v>2.3643045749565779E-2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2-4C93-B85E-658CFDF504FB}"/>
            </c:ext>
          </c:extLst>
        </c:ser>
        <c:ser>
          <c:idx val="1"/>
          <c:order val="1"/>
          <c:tx>
            <c:strRef>
              <c:f>'Figure 1.2'!$N$2</c:f>
              <c:strCache>
                <c:ptCount val="1"/>
                <c:pt idx="0">
                  <c:v>Moderate poverty: US$ 3.65 per day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1.2'!$L$3:$L$7</c:f>
              <c:strCache>
                <c:ptCount val="5"/>
                <c:pt idx="0">
                  <c:v>East and North-East Asia</c:v>
                </c:pt>
                <c:pt idx="1">
                  <c:v>North and Central Asia</c:v>
                </c:pt>
                <c:pt idx="2">
                  <c:v>Pacific</c:v>
                </c:pt>
                <c:pt idx="3">
                  <c:v>South and South-West Asia</c:v>
                </c:pt>
                <c:pt idx="4">
                  <c:v>South-East Asia</c:v>
                </c:pt>
              </c:strCache>
            </c:strRef>
          </c:cat>
          <c:val>
            <c:numRef>
              <c:f>'Figure 1.2'!$N$3:$N$7</c:f>
              <c:numCache>
                <c:formatCode>0.0%</c:formatCode>
                <c:ptCount val="5"/>
                <c:pt idx="0">
                  <c:v>2.020850135892345E-2</c:v>
                </c:pt>
                <c:pt idx="1">
                  <c:v>1.9021632538353497E-2</c:v>
                </c:pt>
                <c:pt idx="2">
                  <c:v>0.16551444197043894</c:v>
                </c:pt>
                <c:pt idx="3">
                  <c:v>0.38440332863134047</c:v>
                </c:pt>
                <c:pt idx="4">
                  <c:v>0.15542739585448043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A2-4C93-B85E-658CFDF50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302416"/>
        <c:axId val="40302896"/>
      </c:barChart>
      <c:lineChart>
        <c:grouping val="standard"/>
        <c:varyColors val="0"/>
        <c:ser>
          <c:idx val="2"/>
          <c:order val="2"/>
          <c:tx>
            <c:strRef>
              <c:f>'Figure 1.2'!$O$2</c:f>
              <c:strCache>
                <c:ptCount val="1"/>
                <c:pt idx="0">
                  <c:v>Asia-Pacific extreme poverty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130081300813009E-3"/>
                  <c:y val="-9.7222222222222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A2-4C93-B85E-658CFDF504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1.2'!$L$3:$L$7</c:f>
              <c:strCache>
                <c:ptCount val="5"/>
                <c:pt idx="0">
                  <c:v>East and North-East Asia</c:v>
                </c:pt>
                <c:pt idx="1">
                  <c:v>North and Central Asia</c:v>
                </c:pt>
                <c:pt idx="2">
                  <c:v>Pacific</c:v>
                </c:pt>
                <c:pt idx="3">
                  <c:v>South and South-West Asia</c:v>
                </c:pt>
                <c:pt idx="4">
                  <c:v>South-East Asia</c:v>
                </c:pt>
              </c:strCache>
            </c:strRef>
          </c:cat>
          <c:val>
            <c:numRef>
              <c:f>'Figure 1.2'!$O$3:$O$7</c:f>
              <c:numCache>
                <c:formatCode>0%</c:formatCode>
                <c:ptCount val="5"/>
                <c:pt idx="0">
                  <c:v>5.1271250481509212E-2</c:v>
                </c:pt>
                <c:pt idx="1">
                  <c:v>5.1271250481509212E-2</c:v>
                </c:pt>
                <c:pt idx="2">
                  <c:v>5.1271250481509212E-2</c:v>
                </c:pt>
                <c:pt idx="3">
                  <c:v>5.1271250481509212E-2</c:v>
                </c:pt>
                <c:pt idx="4">
                  <c:v>5.1271250481509212E-2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A2-4C93-B85E-658CFDF504FB}"/>
            </c:ext>
          </c:extLst>
        </c:ser>
        <c:ser>
          <c:idx val="3"/>
          <c:order val="3"/>
          <c:tx>
            <c:strRef>
              <c:f>'Figure 1.2'!$P$2</c:f>
              <c:strCache>
                <c:ptCount val="1"/>
                <c:pt idx="0">
                  <c:v>Asia-Pacific moderate poverty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1.084010840108411E-2"/>
                  <c:y val="-7.4074074074074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A2-4C93-B85E-658CFDF504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1.2'!$L$3:$L$7</c:f>
              <c:strCache>
                <c:ptCount val="5"/>
                <c:pt idx="0">
                  <c:v>East and North-East Asia</c:v>
                </c:pt>
                <c:pt idx="1">
                  <c:v>North and Central Asia</c:v>
                </c:pt>
                <c:pt idx="2">
                  <c:v>Pacific</c:v>
                </c:pt>
                <c:pt idx="3">
                  <c:v>South and South-West Asia</c:v>
                </c:pt>
                <c:pt idx="4">
                  <c:v>South-East Asia</c:v>
                </c:pt>
              </c:strCache>
            </c:strRef>
          </c:cat>
          <c:val>
            <c:numRef>
              <c:f>'Figure 1.2'!$P$3:$P$7</c:f>
              <c:numCache>
                <c:formatCode>0%</c:formatCode>
                <c:ptCount val="5"/>
                <c:pt idx="0">
                  <c:v>0.21075449743629035</c:v>
                </c:pt>
                <c:pt idx="1">
                  <c:v>0.21075449743629035</c:v>
                </c:pt>
                <c:pt idx="2">
                  <c:v>0.21075449743629035</c:v>
                </c:pt>
                <c:pt idx="3">
                  <c:v>0.21075449743629035</c:v>
                </c:pt>
                <c:pt idx="4">
                  <c:v>0.21075449743629035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A2-4C93-B85E-658CFDF50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02416"/>
        <c:axId val="40302896"/>
      </c:lineChart>
      <c:catAx>
        <c:axId val="4030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02896"/>
        <c:crosses val="autoZero"/>
        <c:auto val="1"/>
        <c:lblAlgn val="ctr"/>
        <c:lblOffset val="100"/>
        <c:noMultiLvlLbl val="0"/>
      </c:catAx>
      <c:valAx>
        <c:axId val="4030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Share of population</a:t>
                </a:r>
              </a:p>
            </c:rich>
          </c:tx>
          <c:layout>
            <c:manualLayout>
              <c:xMode val="edge"/>
              <c:yMode val="edge"/>
              <c:x val="1.3550135501355014E-2"/>
              <c:y val="0.163845873432487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0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In severe poverty</c:v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26"/>
              <c:pt idx="0">
                <c:v>Low income Afghanistan</c:v>
              </c:pt>
              <c:pt idx="1">
                <c:v>Lower middle income Papua New Guinea</c:v>
              </c:pt>
              <c:pt idx="2">
                <c:v>Lower middle income Timor-Leste</c:v>
              </c:pt>
              <c:pt idx="3">
                <c:v>Lower middle income Pakistan</c:v>
              </c:pt>
              <c:pt idx="4">
                <c:v>Lower middle income Myanmar</c:v>
              </c:pt>
              <c:pt idx="5">
                <c:v>Lower middle income Bangladesh</c:v>
              </c:pt>
              <c:pt idx="6">
                <c:v>Lower middle income Lao PDR</c:v>
              </c:pt>
              <c:pt idx="7">
                <c:v>Lower middle income Kiribati</c:v>
              </c:pt>
              <c:pt idx="8">
                <c:v>Lower middle income Nepal</c:v>
              </c:pt>
              <c:pt idx="9">
                <c:v>Lower middle income India</c:v>
              </c:pt>
              <c:pt idx="10">
                <c:v>Lower middle income Tajikistan</c:v>
              </c:pt>
              <c:pt idx="11">
                <c:v>Lower middle income Mongolia</c:v>
              </c:pt>
              <c:pt idx="12">
                <c:v>Lower middle income Samoa</c:v>
              </c:pt>
              <c:pt idx="13">
                <c:v>Lower middle income Philippines</c:v>
              </c:pt>
              <c:pt idx="14">
                <c:v>Lower middle income Sri Lanka</c:v>
              </c:pt>
              <c:pt idx="15">
                <c:v>Lower middle income Viet Nam</c:v>
              </c:pt>
              <c:pt idx="16">
                <c:v>Lower middle income Kyrgyzstan</c:v>
              </c:pt>
              <c:pt idx="17">
                <c:v>Upper middle income China</c:v>
              </c:pt>
              <c:pt idx="18">
                <c:v>Upper middle income Indonesia</c:v>
              </c:pt>
              <c:pt idx="19">
                <c:v>Upper middle income Tuvalu</c:v>
              </c:pt>
              <c:pt idx="20">
                <c:v>Upper middle income Fiji</c:v>
              </c:pt>
              <c:pt idx="21">
                <c:v>Upper middle income Tonga</c:v>
              </c:pt>
              <c:pt idx="22">
                <c:v>Upper middle income Maldives</c:v>
              </c:pt>
              <c:pt idx="23">
                <c:v>Upper middle income Thailand</c:v>
              </c:pt>
              <c:pt idx="24">
                <c:v>Upper middle income Kazakhstan</c:v>
              </c:pt>
              <c:pt idx="25">
                <c:v>Upper middle income Armenia</c:v>
              </c:pt>
            </c:strLit>
          </c:cat>
          <c:val>
            <c:numLit>
              <c:formatCode>General</c:formatCode>
              <c:ptCount val="26"/>
              <c:pt idx="0">
                <c:v>24.86</c:v>
              </c:pt>
              <c:pt idx="1">
                <c:v>25.79</c:v>
              </c:pt>
              <c:pt idx="2">
                <c:v>17.38</c:v>
              </c:pt>
              <c:pt idx="3">
                <c:v>21.47</c:v>
              </c:pt>
              <c:pt idx="4">
                <c:v>13.84</c:v>
              </c:pt>
              <c:pt idx="5">
                <c:v>6.48</c:v>
              </c:pt>
              <c:pt idx="6">
                <c:v>9.56</c:v>
              </c:pt>
              <c:pt idx="7">
                <c:v>3.53</c:v>
              </c:pt>
              <c:pt idx="8">
                <c:v>4.8600000000000003</c:v>
              </c:pt>
              <c:pt idx="9">
                <c:v>4.25</c:v>
              </c:pt>
              <c:pt idx="10">
                <c:v>0.73</c:v>
              </c:pt>
              <c:pt idx="11">
                <c:v>0.78</c:v>
              </c:pt>
              <c:pt idx="12">
                <c:v>0.49</c:v>
              </c:pt>
              <c:pt idx="13">
                <c:v>1.27</c:v>
              </c:pt>
              <c:pt idx="14">
                <c:v>0.26</c:v>
              </c:pt>
              <c:pt idx="15">
                <c:v>0.35</c:v>
              </c:pt>
              <c:pt idx="16">
                <c:v>0</c:v>
              </c:pt>
              <c:pt idx="17">
                <c:v>0.32</c:v>
              </c:pt>
              <c:pt idx="18">
                <c:v>0.44</c:v>
              </c:pt>
              <c:pt idx="19">
                <c:v>0</c:v>
              </c:pt>
              <c:pt idx="20">
                <c:v>0.21</c:v>
              </c:pt>
              <c:pt idx="21">
                <c:v>0.02</c:v>
              </c:pt>
              <c:pt idx="22">
                <c:v>0</c:v>
              </c:pt>
              <c:pt idx="23">
                <c:v>0.03</c:v>
              </c:pt>
              <c:pt idx="24">
                <c:v>0</c:v>
              </c:pt>
              <c:pt idx="2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5B-44D5-8C23-F933C80E91B7}"/>
            </c:ext>
          </c:extLst>
        </c:ser>
        <c:ser>
          <c:idx val="1"/>
          <c:order val="1"/>
          <c:tx>
            <c:v>Poor but not in severe poverty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26"/>
              <c:pt idx="0">
                <c:v>Low income Afghanistan</c:v>
              </c:pt>
              <c:pt idx="1">
                <c:v>Lower middle income Papua New Guinea</c:v>
              </c:pt>
              <c:pt idx="2">
                <c:v>Lower middle income Timor-Leste</c:v>
              </c:pt>
              <c:pt idx="3">
                <c:v>Lower middle income Pakistan</c:v>
              </c:pt>
              <c:pt idx="4">
                <c:v>Lower middle income Myanmar</c:v>
              </c:pt>
              <c:pt idx="5">
                <c:v>Lower middle income Bangladesh</c:v>
              </c:pt>
              <c:pt idx="6">
                <c:v>Lower middle income Lao PDR</c:v>
              </c:pt>
              <c:pt idx="7">
                <c:v>Lower middle income Kiribati</c:v>
              </c:pt>
              <c:pt idx="8">
                <c:v>Lower middle income Nepal</c:v>
              </c:pt>
              <c:pt idx="9">
                <c:v>Lower middle income India</c:v>
              </c:pt>
              <c:pt idx="10">
                <c:v>Lower middle income Tajikistan</c:v>
              </c:pt>
              <c:pt idx="11">
                <c:v>Lower middle income Mongolia</c:v>
              </c:pt>
              <c:pt idx="12">
                <c:v>Lower middle income Samoa</c:v>
              </c:pt>
              <c:pt idx="13">
                <c:v>Lower middle income Philippines</c:v>
              </c:pt>
              <c:pt idx="14">
                <c:v>Lower middle income Sri Lanka</c:v>
              </c:pt>
              <c:pt idx="15">
                <c:v>Lower middle income Viet Nam</c:v>
              </c:pt>
              <c:pt idx="16">
                <c:v>Lower middle income Kyrgyzstan</c:v>
              </c:pt>
              <c:pt idx="17">
                <c:v>Upper middle income China</c:v>
              </c:pt>
              <c:pt idx="18">
                <c:v>Upper middle income Indonesia</c:v>
              </c:pt>
              <c:pt idx="19">
                <c:v>Upper middle income Tuvalu</c:v>
              </c:pt>
              <c:pt idx="20">
                <c:v>Upper middle income Fiji</c:v>
              </c:pt>
              <c:pt idx="21">
                <c:v>Upper middle income Tonga</c:v>
              </c:pt>
              <c:pt idx="22">
                <c:v>Upper middle income Maldives</c:v>
              </c:pt>
              <c:pt idx="23">
                <c:v>Upper middle income Thailand</c:v>
              </c:pt>
              <c:pt idx="24">
                <c:v>Upper middle income Kazakhstan</c:v>
              </c:pt>
              <c:pt idx="25">
                <c:v>Upper middle income Armenia</c:v>
              </c:pt>
            </c:strLit>
          </c:cat>
          <c:val>
            <c:numLit>
              <c:formatCode>General</c:formatCode>
              <c:ptCount val="26"/>
              <c:pt idx="0">
                <c:v>31.05</c:v>
              </c:pt>
              <c:pt idx="1">
                <c:v>30.84</c:v>
              </c:pt>
              <c:pt idx="2">
                <c:v>30.87</c:v>
              </c:pt>
              <c:pt idx="3">
                <c:v>16.86</c:v>
              </c:pt>
              <c:pt idx="4">
                <c:v>24.48</c:v>
              </c:pt>
              <c:pt idx="5">
                <c:v>18.16</c:v>
              </c:pt>
              <c:pt idx="6">
                <c:v>13.51</c:v>
              </c:pt>
              <c:pt idx="7">
                <c:v>16.27</c:v>
              </c:pt>
              <c:pt idx="8">
                <c:v>12.64</c:v>
              </c:pt>
              <c:pt idx="9">
                <c:v>12.14</c:v>
              </c:pt>
              <c:pt idx="10">
                <c:v>6.71</c:v>
              </c:pt>
              <c:pt idx="11">
                <c:v>6.48</c:v>
              </c:pt>
              <c:pt idx="12">
                <c:v>5.8</c:v>
              </c:pt>
              <c:pt idx="13">
                <c:v>4.53</c:v>
              </c:pt>
              <c:pt idx="14">
                <c:v>2.66</c:v>
              </c:pt>
              <c:pt idx="15">
                <c:v>1.57</c:v>
              </c:pt>
              <c:pt idx="16">
                <c:v>0.39</c:v>
              </c:pt>
              <c:pt idx="17">
                <c:v>3.57</c:v>
              </c:pt>
              <c:pt idx="18">
                <c:v>3.18</c:v>
              </c:pt>
              <c:pt idx="19">
                <c:v>2.11</c:v>
              </c:pt>
              <c:pt idx="20">
                <c:v>1.3</c:v>
              </c:pt>
              <c:pt idx="21">
                <c:v>0.85</c:v>
              </c:pt>
              <c:pt idx="22">
                <c:v>0.77</c:v>
              </c:pt>
              <c:pt idx="23">
                <c:v>0.55000000000000004</c:v>
              </c:pt>
              <c:pt idx="24">
                <c:v>0.45</c:v>
              </c:pt>
              <c:pt idx="25">
                <c:v>0.19</c:v>
              </c:pt>
            </c:numLit>
          </c:val>
          <c:extLst>
            <c:ext xmlns:c16="http://schemas.microsoft.com/office/drawing/2014/chart" uri="{C3380CC4-5D6E-409C-BE32-E72D297353CC}">
              <c16:uniqueId val="{00000001-C45B-44D5-8C23-F933C80E9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258233983"/>
        <c:axId val="1258235231"/>
      </c:barChart>
      <c:scatterChart>
        <c:scatterStyle val="lineMarker"/>
        <c:varyColors val="0"/>
        <c:ser>
          <c:idx val="2"/>
          <c:order val="2"/>
          <c:tx>
            <c:v>Extreme Poverty at International Poverty Line $2.15 a day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Lit>
              <c:ptCount val="26"/>
              <c:pt idx="0">
                <c:v>Low income Afghanistan</c:v>
              </c:pt>
              <c:pt idx="1">
                <c:v>Lower middle income Papua New Guinea</c:v>
              </c:pt>
              <c:pt idx="2">
                <c:v>Lower middle income Timor-Leste</c:v>
              </c:pt>
              <c:pt idx="3">
                <c:v>Lower middle income Pakistan</c:v>
              </c:pt>
              <c:pt idx="4">
                <c:v>Lower middle income Myanmar</c:v>
              </c:pt>
              <c:pt idx="5">
                <c:v>Lower middle income Bangladesh</c:v>
              </c:pt>
              <c:pt idx="6">
                <c:v>Lower middle income Lao PDR</c:v>
              </c:pt>
              <c:pt idx="7">
                <c:v>Lower middle income Kiribati</c:v>
              </c:pt>
              <c:pt idx="8">
                <c:v>Lower middle income Nepal</c:v>
              </c:pt>
              <c:pt idx="9">
                <c:v>Lower middle income India</c:v>
              </c:pt>
              <c:pt idx="10">
                <c:v>Lower middle income Tajikistan</c:v>
              </c:pt>
              <c:pt idx="11">
                <c:v>Lower middle income Mongolia</c:v>
              </c:pt>
              <c:pt idx="12">
                <c:v>Lower middle income Samoa</c:v>
              </c:pt>
              <c:pt idx="13">
                <c:v>Lower middle income Philippines</c:v>
              </c:pt>
              <c:pt idx="14">
                <c:v>Lower middle income Sri Lanka</c:v>
              </c:pt>
              <c:pt idx="15">
                <c:v>Lower middle income Viet Nam</c:v>
              </c:pt>
              <c:pt idx="16">
                <c:v>Lower middle income Kyrgyzstan</c:v>
              </c:pt>
              <c:pt idx="17">
                <c:v>Upper middle income China</c:v>
              </c:pt>
              <c:pt idx="18">
                <c:v>Upper middle income Indonesia</c:v>
              </c:pt>
              <c:pt idx="19">
                <c:v>Upper middle income Tuvalu</c:v>
              </c:pt>
              <c:pt idx="20">
                <c:v>Upper middle income Fiji</c:v>
              </c:pt>
              <c:pt idx="21">
                <c:v>Upper middle income Tonga</c:v>
              </c:pt>
              <c:pt idx="22">
                <c:v>Upper middle income Maldives</c:v>
              </c:pt>
              <c:pt idx="23">
                <c:v>Upper middle income Thailand</c:v>
              </c:pt>
              <c:pt idx="24">
                <c:v>Upper middle income Kazakhstan</c:v>
              </c:pt>
              <c:pt idx="25">
                <c:v>Upper middle income Armenia</c:v>
              </c:pt>
            </c:strLit>
          </c:xVal>
          <c:yVal>
            <c:numLit>
              <c:formatCode>General</c:formatCode>
              <c:ptCount val="26"/>
              <c:pt idx="1">
                <c:v>39.700000000000003</c:v>
              </c:pt>
              <c:pt idx="2">
                <c:v>24.4</c:v>
              </c:pt>
              <c:pt idx="3">
                <c:v>4.9000000000000004</c:v>
              </c:pt>
              <c:pt idx="4">
                <c:v>2</c:v>
              </c:pt>
              <c:pt idx="5">
                <c:v>13.5</c:v>
              </c:pt>
              <c:pt idx="6">
                <c:v>7.1</c:v>
              </c:pt>
              <c:pt idx="7">
                <c:v>1.7</c:v>
              </c:pt>
              <c:pt idx="8">
                <c:v>8.1999999999999993</c:v>
              </c:pt>
              <c:pt idx="9">
                <c:v>10</c:v>
              </c:pt>
              <c:pt idx="10">
                <c:v>6.1</c:v>
              </c:pt>
              <c:pt idx="11">
                <c:v>0.7</c:v>
              </c:pt>
              <c:pt idx="12">
                <c:v>1.2</c:v>
              </c:pt>
              <c:pt idx="13">
                <c:v>3</c:v>
              </c:pt>
              <c:pt idx="14">
                <c:v>1</c:v>
              </c:pt>
              <c:pt idx="15">
                <c:v>0.7</c:v>
              </c:pt>
              <c:pt idx="16">
                <c:v>1.3</c:v>
              </c:pt>
              <c:pt idx="17">
                <c:v>0.1</c:v>
              </c:pt>
              <c:pt idx="18">
                <c:v>3.5</c:v>
              </c:pt>
              <c:pt idx="19">
                <c:v>3.6</c:v>
              </c:pt>
              <c:pt idx="20">
                <c:v>1.3</c:v>
              </c:pt>
              <c:pt idx="21">
                <c:v>1.8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0.5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C45B-44D5-8C23-F933C80E9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8233983"/>
        <c:axId val="1258235231"/>
      </c:scatterChart>
      <c:catAx>
        <c:axId val="125823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8235231"/>
        <c:crosses val="autoZero"/>
        <c:auto val="1"/>
        <c:lblAlgn val="ctr"/>
        <c:lblOffset val="100"/>
        <c:noMultiLvlLbl val="0"/>
      </c:catAx>
      <c:valAx>
        <c:axId val="1258235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8233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Gini - Income (2022)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4"/>
              <c:pt idx="0">
                <c:v>East and North-East Korea, Rep.</c:v>
              </c:pt>
              <c:pt idx="1">
                <c:v>East and North-East Macao, China</c:v>
              </c:pt>
              <c:pt idx="2">
                <c:v>East and North-East Korea, DPR</c:v>
              </c:pt>
              <c:pt idx="3">
                <c:v>East and North-East Japan</c:v>
              </c:pt>
              <c:pt idx="4">
                <c:v>East and North-East Mongolia</c:v>
              </c:pt>
              <c:pt idx="5">
                <c:v>East and North-East China</c:v>
              </c:pt>
              <c:pt idx="6">
                <c:v>East and North-East Hong Kong, China</c:v>
              </c:pt>
              <c:pt idx="8">
                <c:v>North and Central Kazakhstan</c:v>
              </c:pt>
              <c:pt idx="9">
                <c:v>North and Central Tajikistan</c:v>
              </c:pt>
              <c:pt idx="10">
                <c:v>North and Central Kyrgyzstan</c:v>
              </c:pt>
              <c:pt idx="11">
                <c:v>North and Central Azerbaijan</c:v>
              </c:pt>
              <c:pt idx="12">
                <c:v>North and Central Georgia</c:v>
              </c:pt>
              <c:pt idx="13">
                <c:v>North and Central Russian Federation</c:v>
              </c:pt>
              <c:pt idx="14">
                <c:v>North and Central Armenia</c:v>
              </c:pt>
              <c:pt idx="15">
                <c:v>North and Central Turkmenistan</c:v>
              </c:pt>
              <c:pt idx="16">
                <c:v>North and Central Uzbekistan</c:v>
              </c:pt>
              <c:pt idx="18">
                <c:v>Pacific New Zealand</c:v>
              </c:pt>
              <c:pt idx="19">
                <c:v>Pacific Australia</c:v>
              </c:pt>
              <c:pt idx="20">
                <c:v>Pacific Papua New Guinea</c:v>
              </c:pt>
              <c:pt idx="22">
                <c:v>South and South-West  Sri Lanka</c:v>
              </c:pt>
              <c:pt idx="23">
                <c:v>South and South-West  Nepal</c:v>
              </c:pt>
              <c:pt idx="24">
                <c:v>South and South-West  Bangladesh</c:v>
              </c:pt>
              <c:pt idx="25">
                <c:v>South and South-West  Afghanistan</c:v>
              </c:pt>
              <c:pt idx="26">
                <c:v>South and South-West  Pakistan</c:v>
              </c:pt>
              <c:pt idx="27">
                <c:v>South and South-West  Türkiye</c:v>
              </c:pt>
              <c:pt idx="28">
                <c:v>South and South-West  Bhutan</c:v>
              </c:pt>
              <c:pt idx="29">
                <c:v>South and South-West  Iran, IR</c:v>
              </c:pt>
              <c:pt idx="30">
                <c:v>South and South-West  India</c:v>
              </c:pt>
              <c:pt idx="31">
                <c:v>South and South-West  Maldives</c:v>
              </c:pt>
              <c:pt idx="33">
                <c:v>South-East Brunei Darussalam</c:v>
              </c:pt>
              <c:pt idx="34">
                <c:v>South-East Singapore</c:v>
              </c:pt>
              <c:pt idx="35">
                <c:v>South-East Indonesia</c:v>
              </c:pt>
              <c:pt idx="36">
                <c:v>South-East Lao PDR</c:v>
              </c:pt>
              <c:pt idx="37">
                <c:v>South-East Viet Nam</c:v>
              </c:pt>
              <c:pt idx="38">
                <c:v>South-East Timor-Leste</c:v>
              </c:pt>
              <c:pt idx="39">
                <c:v>South-East Malaysia</c:v>
              </c:pt>
              <c:pt idx="40">
                <c:v>South-East Philippines</c:v>
              </c:pt>
              <c:pt idx="41">
                <c:v>South-East Myanmar</c:v>
              </c:pt>
              <c:pt idx="42">
                <c:v>South-East Thailand</c:v>
              </c:pt>
              <c:pt idx="43">
                <c:v>South-East Cambodia</c:v>
              </c:pt>
            </c:strLit>
          </c:cat>
          <c:val>
            <c:numLit>
              <c:formatCode>General</c:formatCode>
              <c:ptCount val="44"/>
              <c:pt idx="0">
                <c:v>0.42824535385489099</c:v>
              </c:pt>
              <c:pt idx="1">
                <c:v>0.432298689247478</c:v>
              </c:pt>
              <c:pt idx="2">
                <c:v>0.49788618674310903</c:v>
              </c:pt>
              <c:pt idx="3">
                <c:v>0.53641953733033898</c:v>
              </c:pt>
              <c:pt idx="4">
                <c:v>0.564789855046683</c:v>
              </c:pt>
              <c:pt idx="5">
                <c:v>0.56523590087603304</c:v>
              </c:pt>
              <c:pt idx="6">
                <c:v>0.59319790130261996</c:v>
              </c:pt>
              <c:pt idx="8">
                <c:v>0.47160323161828899</c:v>
              </c:pt>
              <c:pt idx="9">
                <c:v>0.53395375436927806</c:v>
              </c:pt>
              <c:pt idx="10">
                <c:v>0.54257920411392402</c:v>
              </c:pt>
              <c:pt idx="11">
                <c:v>0.55561263024298302</c:v>
              </c:pt>
              <c:pt idx="12">
                <c:v>0.56909831238130004</c:v>
              </c:pt>
              <c:pt idx="13">
                <c:v>0.58199663174515603</c:v>
              </c:pt>
              <c:pt idx="14">
                <c:v>0.58842222713717995</c:v>
              </c:pt>
              <c:pt idx="15">
                <c:v>0.59713974773289602</c:v>
              </c:pt>
              <c:pt idx="16">
                <c:v>0.61064389935693297</c:v>
              </c:pt>
              <c:pt idx="18">
                <c:v>0.47081437347908001</c:v>
              </c:pt>
              <c:pt idx="19">
                <c:v>0.481749914572141</c:v>
              </c:pt>
              <c:pt idx="20">
                <c:v>0.62904071513837001</c:v>
              </c:pt>
              <c:pt idx="22">
                <c:v>0.42840318254460003</c:v>
              </c:pt>
              <c:pt idx="23">
                <c:v>0.43515246845355499</c:v>
              </c:pt>
              <c:pt idx="24">
                <c:v>0.47316955551176099</c:v>
              </c:pt>
              <c:pt idx="25">
                <c:v>0.524523866061958</c:v>
              </c:pt>
              <c:pt idx="26">
                <c:v>0.54535349333736605</c:v>
              </c:pt>
              <c:pt idx="27">
                <c:v>0.60110819317932096</c:v>
              </c:pt>
              <c:pt idx="28">
                <c:v>0.61049168692512601</c:v>
              </c:pt>
              <c:pt idx="29">
                <c:v>0.61327536817428596</c:v>
              </c:pt>
              <c:pt idx="30">
                <c:v>0.633618147881293</c:v>
              </c:pt>
              <c:pt idx="31">
                <c:v>0.66563959447052001</c:v>
              </c:pt>
              <c:pt idx="33">
                <c:v>0.48309142151920198</c:v>
              </c:pt>
              <c:pt idx="34">
                <c:v>0.49609943727660299</c:v>
              </c:pt>
              <c:pt idx="35">
                <c:v>0.53092529943047895</c:v>
              </c:pt>
              <c:pt idx="36">
                <c:v>0.57398848066937103</c:v>
              </c:pt>
              <c:pt idx="37">
                <c:v>0.57889347599572405</c:v>
              </c:pt>
              <c:pt idx="38">
                <c:v>0.58853353432186895</c:v>
              </c:pt>
              <c:pt idx="39">
                <c:v>0.588604283791611</c:v>
              </c:pt>
              <c:pt idx="40">
                <c:v>0.60398627717191999</c:v>
              </c:pt>
              <c:pt idx="41">
                <c:v>0.618512142985566</c:v>
              </c:pt>
              <c:pt idx="42">
                <c:v>0.638397453894054</c:v>
              </c:pt>
              <c:pt idx="43">
                <c:v>0.67949284359528395</c:v>
              </c:pt>
            </c:numLit>
          </c:val>
          <c:extLst>
            <c:ext xmlns:c16="http://schemas.microsoft.com/office/drawing/2014/chart" uri="{C3380CC4-5D6E-409C-BE32-E72D297353CC}">
              <c16:uniqueId val="{00000000-DC25-4A3A-A08F-9BF6318E2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0665472"/>
        <c:axId val="1870668384"/>
      </c:barChart>
      <c:scatterChart>
        <c:scatterStyle val="lineMarker"/>
        <c:varyColors val="0"/>
        <c:ser>
          <c:idx val="1"/>
          <c:order val="1"/>
          <c:tx>
            <c:v>Gini - Wealth (2021)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Lit>
              <c:ptCount val="44"/>
              <c:pt idx="0">
                <c:v>East and North-East Korea, Rep.</c:v>
              </c:pt>
              <c:pt idx="1">
                <c:v>East and North-East Macao, China</c:v>
              </c:pt>
              <c:pt idx="2">
                <c:v>East and North-East Korea, DPR</c:v>
              </c:pt>
              <c:pt idx="3">
                <c:v>East and North-East Japan</c:v>
              </c:pt>
              <c:pt idx="4">
                <c:v>East and North-East Mongolia</c:v>
              </c:pt>
              <c:pt idx="5">
                <c:v>East and North-East China</c:v>
              </c:pt>
              <c:pt idx="6">
                <c:v>East and North-East Hong Kong, China</c:v>
              </c:pt>
              <c:pt idx="8">
                <c:v>North and Central Kazakhstan</c:v>
              </c:pt>
              <c:pt idx="9">
                <c:v>North and Central Tajikistan</c:v>
              </c:pt>
              <c:pt idx="10">
                <c:v>North and Central Kyrgyzstan</c:v>
              </c:pt>
              <c:pt idx="11">
                <c:v>North and Central Azerbaijan</c:v>
              </c:pt>
              <c:pt idx="12">
                <c:v>North and Central Georgia</c:v>
              </c:pt>
              <c:pt idx="13">
                <c:v>North and Central Russian Federation</c:v>
              </c:pt>
              <c:pt idx="14">
                <c:v>North and Central Armenia</c:v>
              </c:pt>
              <c:pt idx="15">
                <c:v>North and Central Turkmenistan</c:v>
              </c:pt>
              <c:pt idx="16">
                <c:v>North and Central Uzbekistan</c:v>
              </c:pt>
              <c:pt idx="18">
                <c:v>Pacific New Zealand</c:v>
              </c:pt>
              <c:pt idx="19">
                <c:v>Pacific Australia</c:v>
              </c:pt>
              <c:pt idx="20">
                <c:v>Pacific Papua New Guinea</c:v>
              </c:pt>
              <c:pt idx="22">
                <c:v>South and South-West  Sri Lanka</c:v>
              </c:pt>
              <c:pt idx="23">
                <c:v>South and South-West  Nepal</c:v>
              </c:pt>
              <c:pt idx="24">
                <c:v>South and South-West  Bangladesh</c:v>
              </c:pt>
              <c:pt idx="25">
                <c:v>South and South-West  Afghanistan</c:v>
              </c:pt>
              <c:pt idx="26">
                <c:v>South and South-West  Pakistan</c:v>
              </c:pt>
              <c:pt idx="27">
                <c:v>South and South-West  Türkiye</c:v>
              </c:pt>
              <c:pt idx="28">
                <c:v>South and South-West  Bhutan</c:v>
              </c:pt>
              <c:pt idx="29">
                <c:v>South and South-West  Iran, IR</c:v>
              </c:pt>
              <c:pt idx="30">
                <c:v>South and South-West  India</c:v>
              </c:pt>
              <c:pt idx="31">
                <c:v>South and South-West  Maldives</c:v>
              </c:pt>
              <c:pt idx="33">
                <c:v>South-East Brunei Darussalam</c:v>
              </c:pt>
              <c:pt idx="34">
                <c:v>South-East Singapore</c:v>
              </c:pt>
              <c:pt idx="35">
                <c:v>South-East Indonesia</c:v>
              </c:pt>
              <c:pt idx="36">
                <c:v>South-East Lao PDR</c:v>
              </c:pt>
              <c:pt idx="37">
                <c:v>South-East Viet Nam</c:v>
              </c:pt>
              <c:pt idx="38">
                <c:v>South-East Timor-Leste</c:v>
              </c:pt>
              <c:pt idx="39">
                <c:v>South-East Malaysia</c:v>
              </c:pt>
              <c:pt idx="40">
                <c:v>South-East Philippines</c:v>
              </c:pt>
              <c:pt idx="41">
                <c:v>South-East Myanmar</c:v>
              </c:pt>
              <c:pt idx="42">
                <c:v>South-East Thailand</c:v>
              </c:pt>
              <c:pt idx="43">
                <c:v>South-East Cambodia</c:v>
              </c:pt>
            </c:strLit>
          </c:xVal>
          <c:yVal>
            <c:numLit>
              <c:formatCode>General</c:formatCode>
              <c:ptCount val="44"/>
              <c:pt idx="0">
                <c:v>0.74261229453830402</c:v>
              </c:pt>
              <c:pt idx="1">
                <c:v>0.74824103529226704</c:v>
              </c:pt>
              <c:pt idx="2">
                <c:v>0.73669036936296095</c:v>
              </c:pt>
              <c:pt idx="3">
                <c:v>0.73827304739606303</c:v>
              </c:pt>
              <c:pt idx="4">
                <c:v>0.73502490164751999</c:v>
              </c:pt>
              <c:pt idx="5">
                <c:v>0.76499706315576099</c:v>
              </c:pt>
              <c:pt idx="6">
                <c:v>0.77234966255150495</c:v>
              </c:pt>
              <c:pt idx="8">
                <c:v>0.75095684900162496</c:v>
              </c:pt>
              <c:pt idx="9">
                <c:v>0.778367806500739</c:v>
              </c:pt>
              <c:pt idx="10">
                <c:v>0.73105452037282204</c:v>
              </c:pt>
              <c:pt idx="11">
                <c:v>0.726177866809394</c:v>
              </c:pt>
              <c:pt idx="12">
                <c:v>0.74605229407814</c:v>
              </c:pt>
              <c:pt idx="13">
                <c:v>0.82758419460310495</c:v>
              </c:pt>
              <c:pt idx="14">
                <c:v>0.72610524986133396</c:v>
              </c:pt>
              <c:pt idx="15">
                <c:v>0.76338829225943505</c:v>
              </c:pt>
              <c:pt idx="16">
                <c:v>0.745846720338733</c:v>
              </c:pt>
              <c:pt idx="18">
                <c:v>0.72583300941788298</c:v>
              </c:pt>
              <c:pt idx="19">
                <c:v>0.72886693547138703</c:v>
              </c:pt>
              <c:pt idx="20">
                <c:v>0.73339596945720598</c:v>
              </c:pt>
              <c:pt idx="22">
                <c:v>0.76463263843237395</c:v>
              </c:pt>
              <c:pt idx="23">
                <c:v>0.73787970505276201</c:v>
              </c:pt>
              <c:pt idx="24">
                <c:v>0.73724217711213702</c:v>
              </c:pt>
              <c:pt idx="25">
                <c:v>0.73808861656509395</c:v>
              </c:pt>
              <c:pt idx="26">
                <c:v>0.746098396980585</c:v>
              </c:pt>
              <c:pt idx="27">
                <c:v>0.80189135173827697</c:v>
              </c:pt>
              <c:pt idx="28">
                <c:v>0.737119870945804</c:v>
              </c:pt>
              <c:pt idx="29">
                <c:v>0.76110206677745396</c:v>
              </c:pt>
              <c:pt idx="30">
                <c:v>0.75127431569524095</c:v>
              </c:pt>
              <c:pt idx="31">
                <c:v>0.74794902564644905</c:v>
              </c:pt>
              <c:pt idx="33">
                <c:v>0.73271929248416301</c:v>
              </c:pt>
              <c:pt idx="34">
                <c:v>0.73450046482281595</c:v>
              </c:pt>
              <c:pt idx="35">
                <c:v>0.75338329431639295</c:v>
              </c:pt>
              <c:pt idx="36">
                <c:v>0.74807407896983602</c:v>
              </c:pt>
              <c:pt idx="37">
                <c:v>0.74483654961076695</c:v>
              </c:pt>
              <c:pt idx="38">
                <c:v>0.732942592494638</c:v>
              </c:pt>
              <c:pt idx="39">
                <c:v>0.75206612432339204</c:v>
              </c:pt>
              <c:pt idx="40">
                <c:v>0.76936792731191905</c:v>
              </c:pt>
              <c:pt idx="41">
                <c:v>0.80265175824249002</c:v>
              </c:pt>
              <c:pt idx="42">
                <c:v>0.85265804606126505</c:v>
              </c:pt>
              <c:pt idx="43">
                <c:v>0.74357505258711898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DC25-4A3A-A08F-9BF6318E2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0665472"/>
        <c:axId val="1870668384"/>
      </c:scatterChart>
      <c:catAx>
        <c:axId val="18706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668384"/>
        <c:crosses val="autoZero"/>
        <c:auto val="1"/>
        <c:lblAlgn val="ctr"/>
        <c:lblOffset val="100"/>
        <c:noMultiLvlLbl val="0"/>
      </c:catAx>
      <c:valAx>
        <c:axId val="18706683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6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06411633084998E-2"/>
          <c:y val="0.19067064458117863"/>
          <c:w val="0.90240147138994586"/>
          <c:h val="0.64662877934811025"/>
        </c:manualLayout>
      </c:layout>
      <c:barChart>
        <c:barDir val="col"/>
        <c:grouping val="clustered"/>
        <c:varyColors val="0"/>
        <c:ser>
          <c:idx val="0"/>
          <c:order val="0"/>
          <c:tx>
            <c:v>Progress on average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9"/>
              <c:pt idx="0">
                <c:v>Electricity</c:v>
              </c:pt>
              <c:pt idx="1">
                <c:v>Family planning</c:v>
              </c:pt>
              <c:pt idx="2">
                <c:v>Basic drinking water</c:v>
              </c:pt>
              <c:pt idx="3">
                <c:v>Bank account ownership</c:v>
              </c:pt>
              <c:pt idx="4">
                <c:v>Skilled birth attendance</c:v>
              </c:pt>
              <c:pt idx="5">
                <c:v>Secondary education completion</c:v>
              </c:pt>
              <c:pt idx="6">
                <c:v>Tertiary education attendance</c:v>
              </c:pt>
              <c:pt idx="7">
                <c:v>Basic sanitation</c:v>
              </c:pt>
              <c:pt idx="8">
                <c:v>Clean fuel</c:v>
              </c:pt>
            </c:strLit>
          </c:cat>
          <c:val>
            <c:numLit>
              <c:formatCode>General</c:formatCode>
              <c:ptCount val="9"/>
              <c:pt idx="0">
                <c:v>66.666666666666657</c:v>
              </c:pt>
              <c:pt idx="1">
                <c:v>66.666666666666657</c:v>
              </c:pt>
              <c:pt idx="2">
                <c:v>81.25</c:v>
              </c:pt>
              <c:pt idx="3">
                <c:v>85.714285714285708</c:v>
              </c:pt>
              <c:pt idx="4">
                <c:v>86.666666666666671</c:v>
              </c:pt>
              <c:pt idx="5">
                <c:v>87.5</c:v>
              </c:pt>
              <c:pt idx="6">
                <c:v>87.5</c:v>
              </c:pt>
              <c:pt idx="7">
                <c:v>100</c:v>
              </c:pt>
              <c:pt idx="8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E1FD-4EFA-B783-3609EAD67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7973136"/>
        <c:axId val="1567989936"/>
      </c:barChart>
      <c:scatterChart>
        <c:scatterStyle val="lineMarker"/>
        <c:varyColors val="0"/>
        <c:ser>
          <c:idx val="1"/>
          <c:order val="1"/>
          <c:tx>
            <c:v>Progress among Furthest Behind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Lit>
              <c:ptCount val="9"/>
              <c:pt idx="0">
                <c:v>Electricity</c:v>
              </c:pt>
              <c:pt idx="1">
                <c:v>Family planning</c:v>
              </c:pt>
              <c:pt idx="2">
                <c:v>Basic drinking water</c:v>
              </c:pt>
              <c:pt idx="3">
                <c:v>Bank account ownership</c:v>
              </c:pt>
              <c:pt idx="4">
                <c:v>Skilled birth attendance</c:v>
              </c:pt>
              <c:pt idx="5">
                <c:v>Secondary education completion</c:v>
              </c:pt>
              <c:pt idx="6">
                <c:v>Tertiary education attendance</c:v>
              </c:pt>
              <c:pt idx="7">
                <c:v>Basic sanitation</c:v>
              </c:pt>
              <c:pt idx="8">
                <c:v>Clean fuel</c:v>
              </c:pt>
            </c:strLit>
          </c:xVal>
          <c:yVal>
            <c:numLit>
              <c:formatCode>General</c:formatCode>
              <c:ptCount val="9"/>
              <c:pt idx="0">
                <c:v>80</c:v>
              </c:pt>
              <c:pt idx="1">
                <c:v>53.333333333333336</c:v>
              </c:pt>
              <c:pt idx="2">
                <c:v>87.5</c:v>
              </c:pt>
              <c:pt idx="3">
                <c:v>71.428571428571431</c:v>
              </c:pt>
              <c:pt idx="4">
                <c:v>93.333333333333329</c:v>
              </c:pt>
              <c:pt idx="5">
                <c:v>87.5</c:v>
              </c:pt>
              <c:pt idx="6">
                <c:v>93.75</c:v>
              </c:pt>
              <c:pt idx="7">
                <c:v>100</c:v>
              </c:pt>
              <c:pt idx="8">
                <c:v>76.923076923076934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E1FD-4EFA-B783-3609EAD67C65}"/>
            </c:ext>
          </c:extLst>
        </c:ser>
        <c:ser>
          <c:idx val="2"/>
          <c:order val="2"/>
          <c:tx>
            <c:v>Furthest behind catching up to Average</c:v>
          </c:tx>
          <c:spPr>
            <a:ln w="25400" cap="rnd">
              <a:noFill/>
              <a:round/>
            </a:ln>
            <a:effectLst/>
          </c:spPr>
          <c:marker>
            <c:symbol val="dash"/>
            <c:size val="3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Lit>
              <c:ptCount val="9"/>
              <c:pt idx="0">
                <c:v>Electricity</c:v>
              </c:pt>
              <c:pt idx="1">
                <c:v>Family planning</c:v>
              </c:pt>
              <c:pt idx="2">
                <c:v>Basic drinking water</c:v>
              </c:pt>
              <c:pt idx="3">
                <c:v>Bank account ownership</c:v>
              </c:pt>
              <c:pt idx="4">
                <c:v>Skilled birth attendance</c:v>
              </c:pt>
              <c:pt idx="5">
                <c:v>Secondary education completion</c:v>
              </c:pt>
              <c:pt idx="6">
                <c:v>Tertiary education attendance</c:v>
              </c:pt>
              <c:pt idx="7">
                <c:v>Basic sanitation</c:v>
              </c:pt>
              <c:pt idx="8">
                <c:v>Clean fuel</c:v>
              </c:pt>
            </c:strLit>
          </c:xVal>
          <c:yVal>
            <c:numLit>
              <c:formatCode>General</c:formatCode>
              <c:ptCount val="9"/>
              <c:pt idx="0">
                <c:v>80</c:v>
              </c:pt>
              <c:pt idx="1">
                <c:v>53.333333333333336</c:v>
              </c:pt>
              <c:pt idx="2">
                <c:v>87.5</c:v>
              </c:pt>
              <c:pt idx="3">
                <c:v>78.571428571428569</c:v>
              </c:pt>
              <c:pt idx="4">
                <c:v>93.333333333333329</c:v>
              </c:pt>
              <c:pt idx="5">
                <c:v>87.5</c:v>
              </c:pt>
              <c:pt idx="6">
                <c:v>75</c:v>
              </c:pt>
              <c:pt idx="7">
                <c:v>93.75</c:v>
              </c:pt>
              <c:pt idx="8">
                <c:v>76.923076923076934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E1FD-4EFA-B783-3609EAD67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973136"/>
        <c:axId val="1567989936"/>
      </c:scatterChart>
      <c:catAx>
        <c:axId val="156797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7989936"/>
        <c:crosses val="autoZero"/>
        <c:auto val="1"/>
        <c:lblAlgn val="ctr"/>
        <c:lblOffset val="100"/>
        <c:noMultiLvlLbl val="0"/>
      </c:catAx>
      <c:valAx>
        <c:axId val="1567989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Share of Countries (%)</a:t>
                </a:r>
              </a:p>
            </c:rich>
          </c:tx>
          <c:layout>
            <c:manualLayout>
              <c:xMode val="edge"/>
              <c:yMode val="edge"/>
              <c:x val="1.0866993030354762E-2"/>
              <c:y val="0.331379265333741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797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443014358337837"/>
          <c:y val="6.3492048376798518E-2"/>
          <c:w val="0.72028238351955154"/>
          <c:h val="3.0717567027792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62216982751481E-2"/>
          <c:y val="9.1824282600093066E-2"/>
          <c:w val="0.91035297266896953"/>
          <c:h val="0.71401398972275487"/>
        </c:manualLayout>
      </c:layout>
      <c:lineChart>
        <c:grouping val="standard"/>
        <c:varyColors val="0"/>
        <c:ser>
          <c:idx val="0"/>
          <c:order val="0"/>
          <c:tx>
            <c:v>Average rate</c:v>
          </c:tx>
          <c:spPr>
            <a:ln w="28575" cap="rnd">
              <a:noFill/>
              <a:round/>
            </a:ln>
            <a:effectLst/>
          </c:spPr>
          <c:marker>
            <c:symbol val="dash"/>
            <c:size val="24"/>
            <c:spPr>
              <a:solidFill>
                <a:schemeClr val="bg1">
                  <a:lumMod val="65000"/>
                </a:schemeClr>
              </a:solidFill>
              <a:ln w="9525">
                <a:noFill/>
              </a:ln>
              <a:effectLst/>
            </c:spPr>
          </c:marker>
          <c:cat>
            <c:strLit>
              <c:ptCount val="13"/>
              <c:pt idx="0">
                <c:v>3.1.2
Skilled
Birth
Attendance</c:v>
              </c:pt>
              <c:pt idx="1">
                <c:v>3.7.1
Family
Planning</c:v>
              </c:pt>
              <c:pt idx="2">
                <c:v>4.1.2
Secondary 
Education
 (20-35)</c:v>
              </c:pt>
              <c:pt idx="3">
                <c:v>4.2.2
Early 
Childhood
Education</c:v>
              </c:pt>
              <c:pt idx="4">
                <c:v>4.3.1
Tertiary 
Education
 (25-35)</c:v>
              </c:pt>
              <c:pt idx="5">
                <c:v>5.b.1
Mobile 
Phone </c:v>
              </c:pt>
              <c:pt idx="6">
                <c:v>6.1.1
Basic 
Drinking 
Water</c:v>
              </c:pt>
              <c:pt idx="7">
                <c:v>6.2.1
Basic 
Sanitation</c:v>
              </c:pt>
              <c:pt idx="8">
                <c:v>7.1.1
Electricity</c:v>
              </c:pt>
              <c:pt idx="9">
                <c:v>7.1.2
Clean 
Fuel</c:v>
              </c:pt>
              <c:pt idx="10">
                <c:v>8.10.2
Bank
Account</c:v>
              </c:pt>
              <c:pt idx="11">
                <c:v>16.9.1
Birth
Registration</c:v>
              </c:pt>
              <c:pt idx="12">
                <c:v>17.8.1
Internet 
Use</c:v>
              </c:pt>
            </c:strLit>
          </c:cat>
          <c:val>
            <c:numLit>
              <c:formatCode>General</c:formatCode>
              <c:ptCount val="13"/>
              <c:pt idx="0">
                <c:v>87.192307692307693</c:v>
              </c:pt>
              <c:pt idx="1">
                <c:v>62.178571428571431</c:v>
              </c:pt>
              <c:pt idx="2">
                <c:v>51.533333333333331</c:v>
              </c:pt>
              <c:pt idx="3">
                <c:v>43.208333333333336</c:v>
              </c:pt>
              <c:pt idx="4">
                <c:v>27.8</c:v>
              </c:pt>
              <c:pt idx="5">
                <c:v>73.695652173913047</c:v>
              </c:pt>
              <c:pt idx="6">
                <c:v>89.125</c:v>
              </c:pt>
              <c:pt idx="7">
                <c:v>75.193548387096769</c:v>
              </c:pt>
              <c:pt idx="8">
                <c:v>88.322580645161295</c:v>
              </c:pt>
              <c:pt idx="9">
                <c:v>57</c:v>
              </c:pt>
              <c:pt idx="10">
                <c:v>58.935483870967744</c:v>
              </c:pt>
              <c:pt idx="11">
                <c:v>78.045454545454547</c:v>
              </c:pt>
              <c:pt idx="12">
                <c:v>54.434782608695649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2F-4C09-B002-C55B16C4FC8F}"/>
            </c:ext>
          </c:extLst>
        </c:ser>
        <c:ser>
          <c:idx val="1"/>
          <c:order val="1"/>
          <c:tx>
            <c:strRef>
              <c:f>'Figure 1.6'!$C$1</c:f>
              <c:strCache>
                <c:ptCount val="1"/>
                <c:pt idx="0">
                  <c:v>Furthest ahead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4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Lit>
              <c:ptCount val="13"/>
              <c:pt idx="0">
                <c:v>3.1.2
Skilled
Birth
Attendance</c:v>
              </c:pt>
              <c:pt idx="1">
                <c:v>3.7.1
Family
Planning</c:v>
              </c:pt>
              <c:pt idx="2">
                <c:v>4.1.2
Secondary 
Education
 (20-35)</c:v>
              </c:pt>
              <c:pt idx="3">
                <c:v>4.2.2
Early 
Childhood
Education</c:v>
              </c:pt>
              <c:pt idx="4">
                <c:v>4.3.1
Tertiary 
Education
 (25-35)</c:v>
              </c:pt>
              <c:pt idx="5">
                <c:v>5.b.1
Mobile 
Phone </c:v>
              </c:pt>
              <c:pt idx="6">
                <c:v>6.1.1
Basic 
Drinking 
Water</c:v>
              </c:pt>
              <c:pt idx="7">
                <c:v>6.2.1
Basic 
Sanitation</c:v>
              </c:pt>
              <c:pt idx="8">
                <c:v>7.1.1
Electricity</c:v>
              </c:pt>
              <c:pt idx="9">
                <c:v>7.1.2
Clean 
Fuel</c:v>
              </c:pt>
              <c:pt idx="10">
                <c:v>8.10.2
Bank
Account</c:v>
              </c:pt>
              <c:pt idx="11">
                <c:v>16.9.1
Birth
Registration</c:v>
              </c:pt>
              <c:pt idx="12">
                <c:v>17.8.1
Internet 
Use</c:v>
              </c:pt>
            </c:strLit>
          </c:cat>
          <c:val>
            <c:numLit>
              <c:formatCode>General</c:formatCode>
              <c:ptCount val="13"/>
              <c:pt idx="0">
                <c:v>97.42307692307692</c:v>
              </c:pt>
              <c:pt idx="1">
                <c:v>73.357142857142861</c:v>
              </c:pt>
              <c:pt idx="2">
                <c:v>68.066666666666663</c:v>
              </c:pt>
              <c:pt idx="3">
                <c:v>56.666666666666664</c:v>
              </c:pt>
              <c:pt idx="4">
                <c:v>45.166666666666664</c:v>
              </c:pt>
              <c:pt idx="5">
                <c:v>91.869565217391298</c:v>
              </c:pt>
              <c:pt idx="6">
                <c:v>97.375</c:v>
              </c:pt>
              <c:pt idx="7">
                <c:v>89.709677419354833</c:v>
              </c:pt>
              <c:pt idx="8">
                <c:v>97.709677419354833</c:v>
              </c:pt>
              <c:pt idx="9">
                <c:v>81.310344827586206</c:v>
              </c:pt>
              <c:pt idx="10">
                <c:v>80.258064516129039</c:v>
              </c:pt>
              <c:pt idx="11">
                <c:v>87.181818181818187</c:v>
              </c:pt>
              <c:pt idx="12">
                <c:v>81.086956521739125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82F-4C09-B002-C55B16C4FC8F}"/>
            </c:ext>
          </c:extLst>
        </c:ser>
        <c:ser>
          <c:idx val="2"/>
          <c:order val="2"/>
          <c:tx>
            <c:strRef>
              <c:f>'Figure 1.6'!$D$1</c:f>
              <c:strCache>
                <c:ptCount val="1"/>
                <c:pt idx="0">
                  <c:v>Furthest behind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4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strLit>
              <c:ptCount val="13"/>
              <c:pt idx="0">
                <c:v>3.1.2
Skilled
Birth
Attendance</c:v>
              </c:pt>
              <c:pt idx="1">
                <c:v>3.7.1
Family
Planning</c:v>
              </c:pt>
              <c:pt idx="2">
                <c:v>4.1.2
Secondary 
Education
 (20-35)</c:v>
              </c:pt>
              <c:pt idx="3">
                <c:v>4.2.2
Early 
Childhood
Education</c:v>
              </c:pt>
              <c:pt idx="4">
                <c:v>4.3.1
Tertiary 
Education
 (25-35)</c:v>
              </c:pt>
              <c:pt idx="5">
                <c:v>5.b.1
Mobile 
Phone </c:v>
              </c:pt>
              <c:pt idx="6">
                <c:v>6.1.1
Basic 
Drinking 
Water</c:v>
              </c:pt>
              <c:pt idx="7">
                <c:v>6.2.1
Basic 
Sanitation</c:v>
              </c:pt>
              <c:pt idx="8">
                <c:v>7.1.1
Electricity</c:v>
              </c:pt>
              <c:pt idx="9">
                <c:v>7.1.2
Clean 
Fuel</c:v>
              </c:pt>
              <c:pt idx="10">
                <c:v>8.10.2
Bank
Account</c:v>
              </c:pt>
              <c:pt idx="11">
                <c:v>16.9.1
Birth
Registration</c:v>
              </c:pt>
              <c:pt idx="12">
                <c:v>17.8.1
Internet 
Use</c:v>
              </c:pt>
            </c:strLit>
          </c:cat>
          <c:val>
            <c:numLit>
              <c:formatCode>General</c:formatCode>
              <c:ptCount val="13"/>
              <c:pt idx="0">
                <c:v>73.730769230769226</c:v>
              </c:pt>
              <c:pt idx="1">
                <c:v>46.214285714285715</c:v>
              </c:pt>
              <c:pt idx="2">
                <c:v>31.666666666666668</c:v>
              </c:pt>
              <c:pt idx="3">
                <c:v>29.791666666666668</c:v>
              </c:pt>
              <c:pt idx="4">
                <c:v>10.3</c:v>
              </c:pt>
              <c:pt idx="5">
                <c:v>51</c:v>
              </c:pt>
              <c:pt idx="6">
                <c:v>79.9375</c:v>
              </c:pt>
              <c:pt idx="7">
                <c:v>57.354838709677416</c:v>
              </c:pt>
              <c:pt idx="8">
                <c:v>77.096774193548384</c:v>
              </c:pt>
              <c:pt idx="9">
                <c:v>31.310344827586206</c:v>
              </c:pt>
              <c:pt idx="10">
                <c:v>40.064516129032256</c:v>
              </c:pt>
              <c:pt idx="11">
                <c:v>66.045454545454547</c:v>
              </c:pt>
              <c:pt idx="12">
                <c:v>27.565217391304348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82F-4C09-B002-C55B16C4F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240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hiLowLines>
        <c:marker val="1"/>
        <c:smooth val="0"/>
        <c:axId val="2038434224"/>
        <c:axId val="2038433744"/>
      </c:lineChart>
      <c:scatterChart>
        <c:scatterStyle val="lineMarker"/>
        <c:varyColors val="0"/>
        <c:ser>
          <c:idx val="3"/>
          <c:order val="3"/>
          <c:tx>
            <c:v>y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35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9525">
                <a:noFill/>
              </a:ln>
              <a:effectLst/>
            </c:spPr>
          </c:marker>
          <c:dPt>
            <c:idx val="0"/>
            <c:marker>
              <c:symbol val="square"/>
              <c:size val="35"/>
              <c:spPr>
                <a:blipFill>
                  <a:blip xmlns:r="http://schemas.openxmlformats.org/officeDocument/2006/relationships" r:embed="rId4"/>
                  <a:stretch>
                    <a:fillRect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82F-4C09-B002-C55B16C4FC8F}"/>
              </c:ext>
            </c:extLst>
          </c:dPt>
          <c:dPt>
            <c:idx val="1"/>
            <c:marker>
              <c:symbol val="square"/>
              <c:size val="35"/>
              <c:spPr>
                <a:blipFill>
                  <a:blip xmlns:r="http://schemas.openxmlformats.org/officeDocument/2006/relationships" r:embed="rId4"/>
                  <a:stretch>
                    <a:fillRect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682F-4C09-B002-C55B16C4FC8F}"/>
              </c:ext>
            </c:extLst>
          </c:dPt>
          <c:dPt>
            <c:idx val="2"/>
            <c:marker>
              <c:symbol val="square"/>
              <c:size val="35"/>
              <c:spPr>
                <a:blipFill>
                  <a:blip xmlns:r="http://schemas.openxmlformats.org/officeDocument/2006/relationships" r:embed="rId5"/>
                  <a:stretch>
                    <a:fillRect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82F-4C09-B002-C55B16C4FC8F}"/>
              </c:ext>
            </c:extLst>
          </c:dPt>
          <c:dPt>
            <c:idx val="3"/>
            <c:marker>
              <c:symbol val="square"/>
              <c:size val="35"/>
              <c:spPr>
                <a:blipFill>
                  <a:blip xmlns:r="http://schemas.openxmlformats.org/officeDocument/2006/relationships" r:embed="rId5"/>
                  <a:stretch>
                    <a:fillRect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682F-4C09-B002-C55B16C4FC8F}"/>
              </c:ext>
            </c:extLst>
          </c:dPt>
          <c:dPt>
            <c:idx val="4"/>
            <c:marker>
              <c:symbol val="square"/>
              <c:size val="35"/>
              <c:spPr>
                <a:blipFill>
                  <a:blip xmlns:r="http://schemas.openxmlformats.org/officeDocument/2006/relationships" r:embed="rId5"/>
                  <a:stretch>
                    <a:fillRect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82F-4C09-B002-C55B16C4FC8F}"/>
              </c:ext>
            </c:extLst>
          </c:dPt>
          <c:dPt>
            <c:idx val="5"/>
            <c:marker>
              <c:symbol val="square"/>
              <c:size val="35"/>
              <c:spPr>
                <a:blipFill>
                  <a:blip xmlns:r="http://schemas.openxmlformats.org/officeDocument/2006/relationships" r:embed="rId6"/>
                  <a:stretch>
                    <a:fillRect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82F-4C09-B002-C55B16C4FC8F}"/>
              </c:ext>
            </c:extLst>
          </c:dPt>
          <c:dPt>
            <c:idx val="6"/>
            <c:marker>
              <c:symbol val="square"/>
              <c:size val="35"/>
              <c:spPr>
                <a:blipFill>
                  <a:blip xmlns:r="http://schemas.openxmlformats.org/officeDocument/2006/relationships" r:embed="rId7"/>
                  <a:stretch>
                    <a:fillRect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82F-4C09-B002-C55B16C4FC8F}"/>
              </c:ext>
            </c:extLst>
          </c:dPt>
          <c:dPt>
            <c:idx val="7"/>
            <c:marker>
              <c:symbol val="square"/>
              <c:size val="35"/>
              <c:spPr>
                <a:blipFill>
                  <a:blip xmlns:r="http://schemas.openxmlformats.org/officeDocument/2006/relationships" r:embed="rId7"/>
                  <a:stretch>
                    <a:fillRect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682F-4C09-B002-C55B16C4FC8F}"/>
              </c:ext>
            </c:extLst>
          </c:dPt>
          <c:dPt>
            <c:idx val="8"/>
            <c:marker>
              <c:symbol val="square"/>
              <c:size val="35"/>
              <c:spPr>
                <a:blipFill>
                  <a:blip xmlns:r="http://schemas.openxmlformats.org/officeDocument/2006/relationships" r:embed="rId8"/>
                  <a:stretch>
                    <a:fillRect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682F-4C09-B002-C55B16C4FC8F}"/>
              </c:ext>
            </c:extLst>
          </c:dPt>
          <c:dPt>
            <c:idx val="9"/>
            <c:marker>
              <c:symbol val="square"/>
              <c:size val="35"/>
              <c:spPr>
                <a:blipFill>
                  <a:blip xmlns:r="http://schemas.openxmlformats.org/officeDocument/2006/relationships" r:embed="rId8"/>
                  <a:stretch>
                    <a:fillRect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682F-4C09-B002-C55B16C4FC8F}"/>
              </c:ext>
            </c:extLst>
          </c:dPt>
          <c:dPt>
            <c:idx val="10"/>
            <c:marker>
              <c:symbol val="square"/>
              <c:size val="35"/>
              <c:spPr>
                <a:blipFill>
                  <a:blip xmlns:r="http://schemas.openxmlformats.org/officeDocument/2006/relationships" r:embed="rId9"/>
                  <a:stretch>
                    <a:fillRect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682F-4C09-B002-C55B16C4FC8F}"/>
              </c:ext>
            </c:extLst>
          </c:dPt>
          <c:dPt>
            <c:idx val="11"/>
            <c:marker>
              <c:symbol val="square"/>
              <c:size val="35"/>
              <c:spPr>
                <a:blipFill>
                  <a:blip xmlns:r="http://schemas.openxmlformats.org/officeDocument/2006/relationships" r:embed="rId10"/>
                  <a:stretch>
                    <a:fillRect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682F-4C09-B002-C55B16C4FC8F}"/>
              </c:ext>
            </c:extLst>
          </c:dPt>
          <c:dPt>
            <c:idx val="12"/>
            <c:marker>
              <c:symbol val="square"/>
              <c:size val="35"/>
              <c:spPr>
                <a:blipFill>
                  <a:blip xmlns:r="http://schemas.openxmlformats.org/officeDocument/2006/relationships" r:embed="rId11"/>
                  <a:stretch>
                    <a:fillRect/>
                  </a:stretch>
                </a:blip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682F-4C09-B002-C55B16C4FC8F}"/>
              </c:ext>
            </c:extLst>
          </c:dPt>
          <c:yVal>
            <c:numLit>
              <c:formatCode>General</c:formatCode>
              <c:ptCount val="13"/>
              <c:pt idx="0">
                <c:v>-10</c:v>
              </c:pt>
              <c:pt idx="1">
                <c:v>-10</c:v>
              </c:pt>
              <c:pt idx="2">
                <c:v>-10</c:v>
              </c:pt>
              <c:pt idx="3">
                <c:v>-10</c:v>
              </c:pt>
              <c:pt idx="4">
                <c:v>-10</c:v>
              </c:pt>
              <c:pt idx="5">
                <c:v>-10</c:v>
              </c:pt>
              <c:pt idx="6">
                <c:v>-10</c:v>
              </c:pt>
              <c:pt idx="7">
                <c:v>-10</c:v>
              </c:pt>
              <c:pt idx="8">
                <c:v>-10</c:v>
              </c:pt>
              <c:pt idx="9">
                <c:v>-10</c:v>
              </c:pt>
              <c:pt idx="10">
                <c:v>-10</c:v>
              </c:pt>
              <c:pt idx="11">
                <c:v>-10</c:v>
              </c:pt>
              <c:pt idx="12">
                <c:v>-10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0-682F-4C09-B002-C55B16C4F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8434224"/>
        <c:axId val="2038433744"/>
      </c:scatterChart>
      <c:catAx>
        <c:axId val="203843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38433744"/>
        <c:crosses val="autoZero"/>
        <c:auto val="1"/>
        <c:lblAlgn val="ctr"/>
        <c:lblOffset val="0"/>
        <c:noMultiLvlLbl val="0"/>
      </c:catAx>
      <c:valAx>
        <c:axId val="2038433744"/>
        <c:scaling>
          <c:orientation val="minMax"/>
          <c:max val="100.1"/>
          <c:min val="-19.899999999999999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11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rial Narrow" panose="020B0606020202030204" pitchFamily="34" charset="0"/>
                  </a:rPr>
                  <a:t>Share of households/ individuals with access to opportunities (%)</a:t>
                </a:r>
                <a:endParaRPr lang="en-US" sz="1100" b="1" i="0" u="none" strike="noStrike" kern="1200" baseline="0">
                  <a:solidFill>
                    <a:sysClr val="windowText" lastClr="000000"/>
                  </a:solidFill>
                  <a:effectLst/>
                  <a:latin typeface="Arial Narrow" panose="020B0606020202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;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434224"/>
        <c:crosses val="autoZero"/>
        <c:crossBetween val="between"/>
        <c:majorUnit val="20"/>
        <c:minorUnit val="19.899999999999999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t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</xdr:row>
      <xdr:rowOff>9524</xdr:rowOff>
    </xdr:from>
    <xdr:to>
      <xdr:col>16</xdr:col>
      <xdr:colOff>161925</xdr:colOff>
      <xdr:row>27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DDB040-E9E8-4C5C-8ACA-A125D0DA2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9</xdr:row>
      <xdr:rowOff>4762</xdr:rowOff>
    </xdr:from>
    <xdr:to>
      <xdr:col>16</xdr:col>
      <xdr:colOff>581025</xdr:colOff>
      <xdr:row>23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13327E-0792-7D03-849C-4C45916166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2</xdr:row>
      <xdr:rowOff>166687</xdr:rowOff>
    </xdr:from>
    <xdr:to>
      <xdr:col>25</xdr:col>
      <xdr:colOff>581025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D0E983-15B1-4D76-8892-E0C9622A1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1</xdr:row>
      <xdr:rowOff>47624</xdr:rowOff>
    </xdr:from>
    <xdr:to>
      <xdr:col>23</xdr:col>
      <xdr:colOff>333375</xdr:colOff>
      <xdr:row>28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507877-E553-4E7B-8DDA-CDEB5953F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589326</xdr:colOff>
      <xdr:row>12</xdr:row>
      <xdr:rowOff>174626</xdr:rowOff>
    </xdr:from>
    <xdr:to>
      <xdr:col>14</xdr:col>
      <xdr:colOff>257175</xdr:colOff>
      <xdr:row>36</xdr:row>
      <xdr:rowOff>132862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039929-7614-42FB-9D1C-66A456FB7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502870</xdr:colOff>
      <xdr:row>1</xdr:row>
      <xdr:rowOff>542926</xdr:rowOff>
    </xdr:from>
    <xdr:to>
      <xdr:col>21</xdr:col>
      <xdr:colOff>285749</xdr:colOff>
      <xdr:row>7</xdr:row>
      <xdr:rowOff>96228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CC085A-DCF3-4989-8B38-BAC1CB364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Zilu Zhou" id="{65A8C462-8510-4A30-B0AA-3361E5A66366}" userId="zilu.zhou@un.org" providerId="PeoplePicker"/>
  <person displayName="Selahattin Selsah Pasali" id="{9B9C434B-0E24-4085-8F43-5D789F16FA20}" userId="S::pasali@un.org::6398ad19-6f45-4d56-b9e4-b0e55d26812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8" dT="2024-07-18T03:19:00.16" personId="{9B9C434B-0E24-4085-8F43-5D789F16FA20}" id="{92E5FB5A-6F91-43DE-84B0-EB9CEB0F1FC9}">
    <text>@Zilu Zhou  Here is the excel file for Figure 1.6 which seems to have mixed up legend/labels for FB/FA. Thank you very much for your time!</text>
    <mentions>
      <mention mentionpersonId="{65A8C462-8510-4A30-B0AA-3361E5A66366}" mentionId="{6686958E-399A-4A04-B0BD-A6F05608A8A7}" startIndex="0" length="10"/>
    </mentions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6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391D5-F286-4EE9-8B6E-8C79123EED9C}">
  <dimension ref="B2:F8"/>
  <sheetViews>
    <sheetView workbookViewId="0">
      <selection activeCell="B3" sqref="B3"/>
    </sheetView>
  </sheetViews>
  <sheetFormatPr defaultRowHeight="15" x14ac:dyDescent="0.25"/>
  <cols>
    <col min="2" max="2" width="25" bestFit="1" customWidth="1"/>
    <col min="4" max="4" width="10.5703125" bestFit="1" customWidth="1"/>
  </cols>
  <sheetData>
    <row r="2" spans="2:6" x14ac:dyDescent="0.25">
      <c r="B2" t="s">
        <v>0</v>
      </c>
      <c r="C2" t="s">
        <v>51</v>
      </c>
      <c r="D2" t="s">
        <v>52</v>
      </c>
      <c r="E2" t="s">
        <v>53</v>
      </c>
      <c r="F2" t="s">
        <v>54</v>
      </c>
    </row>
    <row r="3" spans="2:6" x14ac:dyDescent="0.25">
      <c r="B3" t="s">
        <v>8</v>
      </c>
      <c r="C3">
        <v>7</v>
      </c>
      <c r="D3">
        <v>36</v>
      </c>
      <c r="E3">
        <v>20</v>
      </c>
      <c r="F3">
        <v>49</v>
      </c>
    </row>
    <row r="4" spans="2:6" x14ac:dyDescent="0.25">
      <c r="B4" t="s">
        <v>20</v>
      </c>
      <c r="C4">
        <v>13</v>
      </c>
      <c r="D4">
        <v>41</v>
      </c>
      <c r="E4">
        <v>12</v>
      </c>
      <c r="F4">
        <v>46</v>
      </c>
    </row>
    <row r="5" spans="2:6" x14ac:dyDescent="0.25">
      <c r="B5" t="s">
        <v>15</v>
      </c>
      <c r="C5">
        <v>9</v>
      </c>
      <c r="D5">
        <v>42</v>
      </c>
      <c r="E5">
        <v>15</v>
      </c>
      <c r="F5">
        <v>46</v>
      </c>
    </row>
    <row r="6" spans="2:6" x14ac:dyDescent="0.25">
      <c r="B6" t="s">
        <v>17</v>
      </c>
      <c r="C6">
        <v>7</v>
      </c>
      <c r="D6">
        <v>50</v>
      </c>
      <c r="E6">
        <v>11</v>
      </c>
      <c r="F6">
        <v>44</v>
      </c>
    </row>
    <row r="7" spans="2:6" x14ac:dyDescent="0.25">
      <c r="B7" t="s">
        <v>13</v>
      </c>
      <c r="C7">
        <v>2</v>
      </c>
      <c r="D7">
        <v>37</v>
      </c>
      <c r="E7">
        <v>18</v>
      </c>
      <c r="F7">
        <v>55</v>
      </c>
    </row>
    <row r="8" spans="2:6" x14ac:dyDescent="0.25">
      <c r="B8" t="s">
        <v>55</v>
      </c>
      <c r="C8">
        <v>9</v>
      </c>
      <c r="D8">
        <v>61</v>
      </c>
      <c r="E8">
        <v>14</v>
      </c>
      <c r="F8">
        <v>28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0845C-E8ED-4AA8-9371-E57701ACDD36}">
  <dimension ref="B1:P38"/>
  <sheetViews>
    <sheetView topLeftCell="A7" workbookViewId="0">
      <selection activeCell="C5" sqref="C5"/>
    </sheetView>
  </sheetViews>
  <sheetFormatPr defaultRowHeight="15" x14ac:dyDescent="0.25"/>
  <cols>
    <col min="2" max="2" width="25" bestFit="1" customWidth="1"/>
    <col min="3" max="3" width="30.42578125" bestFit="1" customWidth="1"/>
    <col min="4" max="4" width="5" bestFit="1" customWidth="1"/>
    <col min="7" max="7" width="13.5703125" customWidth="1"/>
    <col min="8" max="8" width="14.85546875" customWidth="1"/>
    <col min="9" max="9" width="12" bestFit="1" customWidth="1"/>
    <col min="12" max="12" width="25" bestFit="1" customWidth="1"/>
    <col min="13" max="13" width="8.85546875" bestFit="1" customWidth="1"/>
    <col min="14" max="14" width="9.5703125" bestFit="1" customWidth="1"/>
    <col min="15" max="15" width="8.5703125" bestFit="1" customWidth="1"/>
    <col min="16" max="16" width="9.5703125" bestFit="1" customWidth="1"/>
  </cols>
  <sheetData>
    <row r="1" spans="2:16" ht="15.75" thickBot="1" x14ac:dyDescent="0.3">
      <c r="B1" s="4"/>
      <c r="C1" s="4"/>
      <c r="D1" s="4"/>
      <c r="E1" s="4"/>
      <c r="F1" s="4"/>
      <c r="G1" s="4"/>
      <c r="H1" s="4"/>
      <c r="I1" s="4"/>
    </row>
    <row r="2" spans="2:16" ht="60.75" thickTop="1" x14ac:dyDescent="0.25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6" t="s">
        <v>6</v>
      </c>
      <c r="I2" s="6" t="s">
        <v>7</v>
      </c>
      <c r="L2" s="1" t="s">
        <v>0</v>
      </c>
      <c r="M2" s="3" t="s">
        <v>118</v>
      </c>
      <c r="N2" s="3" t="s">
        <v>117</v>
      </c>
      <c r="O2" s="3" t="s">
        <v>49</v>
      </c>
      <c r="P2" s="3" t="s">
        <v>50</v>
      </c>
    </row>
    <row r="3" spans="2:16" x14ac:dyDescent="0.25">
      <c r="B3" t="s">
        <v>8</v>
      </c>
      <c r="C3" t="s">
        <v>9</v>
      </c>
      <c r="D3">
        <v>2020</v>
      </c>
      <c r="E3">
        <v>1.1E-4</v>
      </c>
      <c r="F3">
        <v>2.0199999999999999E-2</v>
      </c>
      <c r="G3">
        <v>1411100000</v>
      </c>
      <c r="H3">
        <v>155221</v>
      </c>
      <c r="I3">
        <v>28504220</v>
      </c>
      <c r="L3" s="1" t="s">
        <v>8</v>
      </c>
      <c r="M3" s="2">
        <f>H5/G5</f>
        <v>1.1024609196883667E-4</v>
      </c>
      <c r="N3" s="2">
        <f>I5/G5</f>
        <v>2.020850135892345E-2</v>
      </c>
      <c r="O3" s="11">
        <f>$H$37</f>
        <v>5.1271250481509212E-2</v>
      </c>
      <c r="P3" s="11">
        <f>$I$37</f>
        <v>0.21075449743629035</v>
      </c>
    </row>
    <row r="4" spans="2:16" x14ac:dyDescent="0.25">
      <c r="B4" s="7" t="s">
        <v>8</v>
      </c>
      <c r="C4" s="7" t="s">
        <v>10</v>
      </c>
      <c r="D4" s="7">
        <v>2022</v>
      </c>
      <c r="E4" s="7">
        <v>2.2000000000000001E-4</v>
      </c>
      <c r="F4" s="7">
        <v>2.4E-2</v>
      </c>
      <c r="G4" s="7">
        <v>3163991</v>
      </c>
      <c r="H4" s="7">
        <v>696.07802000000004</v>
      </c>
      <c r="I4" s="7">
        <v>75935.784</v>
      </c>
      <c r="L4" s="1" t="s">
        <v>20</v>
      </c>
      <c r="M4" s="2">
        <f>H12/G12</f>
        <v>5.077170856041007E-3</v>
      </c>
      <c r="N4" s="2">
        <f>I12/G12</f>
        <v>1.9021632538353497E-2</v>
      </c>
      <c r="O4" s="11">
        <f t="shared" ref="O4:O7" si="0">$H$37</f>
        <v>5.1271250481509212E-2</v>
      </c>
      <c r="P4" s="11">
        <f t="shared" ref="P4:P7" si="1">$I$37</f>
        <v>0.21075449743629035</v>
      </c>
    </row>
    <row r="5" spans="2:16" x14ac:dyDescent="0.25">
      <c r="B5" s="9" t="s">
        <v>12</v>
      </c>
      <c r="C5" s="8"/>
      <c r="D5" s="8"/>
      <c r="E5" s="8"/>
      <c r="F5" s="8"/>
      <c r="G5" s="9">
        <f>SUM(G3:G4)</f>
        <v>1414263991</v>
      </c>
      <c r="H5" s="9">
        <f t="shared" ref="H5:I5" si="2">SUM(H3:H4)</f>
        <v>155917.07801999999</v>
      </c>
      <c r="I5" s="9">
        <f t="shared" si="2"/>
        <v>28580155.784000002</v>
      </c>
      <c r="L5" s="1" t="s">
        <v>13</v>
      </c>
      <c r="M5" s="2">
        <f>H18/G18</f>
        <v>2.9875416236317717E-2</v>
      </c>
      <c r="N5" s="2">
        <f>I18/G18</f>
        <v>0.16551444197043894</v>
      </c>
      <c r="O5" s="11">
        <f t="shared" si="0"/>
        <v>5.1271250481509212E-2</v>
      </c>
      <c r="P5" s="11">
        <f t="shared" si="1"/>
        <v>0.21075449743629035</v>
      </c>
    </row>
    <row r="6" spans="2:16" x14ac:dyDescent="0.25">
      <c r="B6" t="s">
        <v>11</v>
      </c>
      <c r="C6" t="s">
        <v>14</v>
      </c>
      <c r="D6">
        <v>2022</v>
      </c>
      <c r="E6">
        <v>7.7999999999999999E-4</v>
      </c>
      <c r="F6">
        <v>0.10050000000000001</v>
      </c>
      <c r="G6">
        <v>2790974</v>
      </c>
      <c r="H6">
        <v>2176.9597199999998</v>
      </c>
      <c r="I6">
        <v>280492.88699999999</v>
      </c>
      <c r="L6" s="1" t="s">
        <v>15</v>
      </c>
      <c r="M6" s="2">
        <f>H27/G27</f>
        <v>0.10150452999167181</v>
      </c>
      <c r="N6" s="2">
        <f>I27/G27</f>
        <v>0.38440332863134047</v>
      </c>
      <c r="O6" s="11">
        <f t="shared" si="0"/>
        <v>5.1271250481509212E-2</v>
      </c>
      <c r="P6" s="11">
        <f t="shared" si="1"/>
        <v>0.21075449743629035</v>
      </c>
    </row>
    <row r="7" spans="2:16" x14ac:dyDescent="0.25">
      <c r="B7" t="s">
        <v>11</v>
      </c>
      <c r="C7" t="s">
        <v>16</v>
      </c>
      <c r="D7">
        <v>2021</v>
      </c>
      <c r="E7">
        <v>5.4899999999999997E-2</v>
      </c>
      <c r="F7">
        <v>0.1905</v>
      </c>
      <c r="G7">
        <v>3708610</v>
      </c>
      <c r="H7">
        <v>203602.68899999998</v>
      </c>
      <c r="I7">
        <v>706490.20499999996</v>
      </c>
      <c r="L7" s="1" t="s">
        <v>17</v>
      </c>
      <c r="M7" s="2">
        <f>H35/G35</f>
        <v>2.3643045749565779E-2</v>
      </c>
      <c r="N7" s="2">
        <f>I35/G35</f>
        <v>0.15542739585448043</v>
      </c>
      <c r="O7" s="11">
        <f t="shared" si="0"/>
        <v>5.1271250481509212E-2</v>
      </c>
      <c r="P7" s="11">
        <f t="shared" si="1"/>
        <v>0.21075449743629035</v>
      </c>
    </row>
    <row r="8" spans="2:16" x14ac:dyDescent="0.25">
      <c r="B8" t="s">
        <v>11</v>
      </c>
      <c r="C8" t="s">
        <v>18</v>
      </c>
      <c r="D8">
        <v>2021</v>
      </c>
      <c r="E8">
        <v>2.0000000000000001E-4</v>
      </c>
      <c r="F8">
        <v>2.7999999999999998E-4</v>
      </c>
      <c r="G8">
        <v>18276452</v>
      </c>
      <c r="H8">
        <v>3655.2904000000003</v>
      </c>
      <c r="I8">
        <v>5117.4065599999994</v>
      </c>
    </row>
    <row r="9" spans="2:16" x14ac:dyDescent="0.25">
      <c r="B9" t="s">
        <v>11</v>
      </c>
      <c r="C9" t="s">
        <v>19</v>
      </c>
      <c r="D9">
        <v>2021</v>
      </c>
      <c r="E9">
        <v>7.1999999999999998E-3</v>
      </c>
      <c r="F9">
        <v>0.12529999999999999</v>
      </c>
      <c r="G9">
        <v>6579900</v>
      </c>
      <c r="H9">
        <v>47375.28</v>
      </c>
      <c r="I9">
        <v>824461.47</v>
      </c>
    </row>
    <row r="10" spans="2:16" x14ac:dyDescent="0.25">
      <c r="B10" t="s">
        <v>20</v>
      </c>
      <c r="C10" t="s">
        <v>21</v>
      </c>
      <c r="D10">
        <v>2022</v>
      </c>
      <c r="E10">
        <v>2.2499999999999999E-2</v>
      </c>
      <c r="F10">
        <v>5.0099999999999999E-2</v>
      </c>
      <c r="G10">
        <v>35650000</v>
      </c>
      <c r="H10">
        <v>802125</v>
      </c>
      <c r="I10">
        <v>1786065</v>
      </c>
    </row>
    <row r="11" spans="2:16" x14ac:dyDescent="0.25">
      <c r="B11" s="7" t="s">
        <v>11</v>
      </c>
      <c r="C11" s="7" t="s">
        <v>22</v>
      </c>
      <c r="D11" s="7">
        <v>2020</v>
      </c>
      <c r="E11" s="7">
        <v>1E-4</v>
      </c>
      <c r="F11" s="7">
        <v>2.8999999999999998E-3</v>
      </c>
      <c r="G11" s="7">
        <v>144406261</v>
      </c>
      <c r="H11" s="7">
        <v>14440.626100000001</v>
      </c>
      <c r="I11" s="7">
        <v>418778.15689999994</v>
      </c>
    </row>
    <row r="12" spans="2:16" x14ac:dyDescent="0.25">
      <c r="B12" s="9" t="s">
        <v>12</v>
      </c>
      <c r="C12" s="9"/>
      <c r="D12" s="9"/>
      <c r="E12" s="9"/>
      <c r="F12" s="9"/>
      <c r="G12" s="9">
        <f>SUM(G6:G11)</f>
        <v>211412197</v>
      </c>
      <c r="H12" s="9">
        <f t="shared" ref="H12:I12" si="3">SUM(H6:H11)</f>
        <v>1073375.84522</v>
      </c>
      <c r="I12" s="9">
        <f t="shared" si="3"/>
        <v>4021405.1254599998</v>
      </c>
    </row>
    <row r="13" spans="2:16" x14ac:dyDescent="0.25">
      <c r="B13" t="s">
        <v>13</v>
      </c>
      <c r="C13" t="s">
        <v>23</v>
      </c>
      <c r="D13">
        <v>2019</v>
      </c>
      <c r="E13">
        <v>1.312E-2</v>
      </c>
      <c r="F13">
        <v>0.12366000000000001</v>
      </c>
      <c r="G13">
        <v>918465</v>
      </c>
      <c r="H13">
        <v>12050.2608</v>
      </c>
      <c r="I13">
        <v>113577.38190000001</v>
      </c>
    </row>
    <row r="14" spans="2:16" x14ac:dyDescent="0.25">
      <c r="B14" t="s">
        <v>13</v>
      </c>
      <c r="C14" t="s">
        <v>24</v>
      </c>
      <c r="D14">
        <v>2019</v>
      </c>
      <c r="E14">
        <v>1.6780768102999999E-2</v>
      </c>
      <c r="F14">
        <v>0.1946</v>
      </c>
      <c r="G14">
        <v>124241</v>
      </c>
      <c r="H14">
        <v>2084.859409884823</v>
      </c>
      <c r="I14">
        <v>24177.298599999998</v>
      </c>
    </row>
    <row r="15" spans="2:16" x14ac:dyDescent="0.25">
      <c r="B15" t="s">
        <v>13</v>
      </c>
      <c r="C15" t="s">
        <v>25</v>
      </c>
      <c r="D15">
        <v>2019</v>
      </c>
      <c r="E15">
        <v>8.543443744E-3</v>
      </c>
      <c r="F15">
        <v>6.1100000000000002E-2</v>
      </c>
      <c r="G15">
        <v>44728</v>
      </c>
      <c r="H15">
        <v>382.13115178163201</v>
      </c>
      <c r="I15">
        <v>2732.8807999999999</v>
      </c>
    </row>
    <row r="16" spans="2:16" x14ac:dyDescent="0.25">
      <c r="B16" t="s">
        <v>13</v>
      </c>
      <c r="C16" t="s">
        <v>26</v>
      </c>
      <c r="D16">
        <v>2021</v>
      </c>
      <c r="E16">
        <v>2.0000000000000001E-4</v>
      </c>
      <c r="F16">
        <v>1.6E-2</v>
      </c>
      <c r="G16">
        <v>110000</v>
      </c>
      <c r="H16">
        <v>22</v>
      </c>
      <c r="I16">
        <v>1760</v>
      </c>
    </row>
    <row r="17" spans="2:9" x14ac:dyDescent="0.25">
      <c r="B17" s="7" t="s">
        <v>13</v>
      </c>
      <c r="C17" s="7" t="s">
        <v>27</v>
      </c>
      <c r="D17" s="7">
        <v>2019</v>
      </c>
      <c r="E17" s="7">
        <v>9.9633329416999997E-2</v>
      </c>
      <c r="F17" s="7">
        <v>0.3493</v>
      </c>
      <c r="G17" s="7">
        <v>304404</v>
      </c>
      <c r="H17" s="7">
        <v>30328.784007852468</v>
      </c>
      <c r="I17" s="7">
        <v>106328.3172</v>
      </c>
    </row>
    <row r="18" spans="2:9" x14ac:dyDescent="0.25">
      <c r="B18" s="9" t="s">
        <v>12</v>
      </c>
      <c r="C18" s="8"/>
      <c r="D18" s="8"/>
      <c r="E18" s="8"/>
      <c r="F18" s="8"/>
      <c r="G18" s="9">
        <f>SUM(G13:G17)</f>
        <v>1501838</v>
      </c>
      <c r="H18" s="9">
        <f t="shared" ref="H18:I18" si="4">SUM(H13:H17)</f>
        <v>44868.035369518926</v>
      </c>
      <c r="I18" s="9">
        <f t="shared" si="4"/>
        <v>248575.87850000005</v>
      </c>
    </row>
    <row r="19" spans="2:9" x14ac:dyDescent="0.25">
      <c r="B19" t="s">
        <v>15</v>
      </c>
      <c r="C19" t="s">
        <v>28</v>
      </c>
      <c r="D19">
        <v>2022</v>
      </c>
      <c r="E19">
        <v>5.0099999999999999E-2</v>
      </c>
      <c r="F19">
        <v>0.30030000000000001</v>
      </c>
      <c r="G19">
        <v>171186372</v>
      </c>
      <c r="H19">
        <v>8576437.2371999994</v>
      </c>
      <c r="I19">
        <v>51407267.511600003</v>
      </c>
    </row>
    <row r="20" spans="2:9" x14ac:dyDescent="0.25">
      <c r="B20" t="s">
        <v>15</v>
      </c>
      <c r="C20" t="s">
        <v>29</v>
      </c>
      <c r="D20">
        <v>2022</v>
      </c>
      <c r="E20">
        <v>0</v>
      </c>
      <c r="F20">
        <v>4.7000000000000002E-3</v>
      </c>
      <c r="G20">
        <v>782455</v>
      </c>
      <c r="H20">
        <v>0</v>
      </c>
      <c r="I20">
        <v>3677.5385000000001</v>
      </c>
    </row>
    <row r="21" spans="2:9" x14ac:dyDescent="0.25">
      <c r="B21" t="s">
        <v>15</v>
      </c>
      <c r="C21" t="s">
        <v>30</v>
      </c>
      <c r="D21">
        <v>2021</v>
      </c>
      <c r="E21">
        <v>0.12920000000000001</v>
      </c>
      <c r="F21">
        <v>0.4405</v>
      </c>
      <c r="G21">
        <v>1407563842</v>
      </c>
      <c r="H21">
        <v>181857248.38640001</v>
      </c>
      <c r="I21">
        <v>620031872.40100002</v>
      </c>
    </row>
    <row r="22" spans="2:9" x14ac:dyDescent="0.25">
      <c r="B22" t="s">
        <v>15</v>
      </c>
      <c r="C22" t="s">
        <v>119</v>
      </c>
      <c r="D22">
        <v>2022</v>
      </c>
      <c r="E22">
        <v>4.7000000000000002E-3</v>
      </c>
      <c r="F22">
        <v>3.7999999999999999E-2</v>
      </c>
      <c r="G22">
        <v>87564172</v>
      </c>
      <c r="H22">
        <v>411551.60840000003</v>
      </c>
      <c r="I22">
        <v>3327438.5359999998</v>
      </c>
    </row>
    <row r="23" spans="2:9" x14ac:dyDescent="0.25">
      <c r="B23" t="s">
        <v>15</v>
      </c>
      <c r="C23" t="s">
        <v>31</v>
      </c>
      <c r="D23">
        <v>2019</v>
      </c>
      <c r="E23">
        <v>0</v>
      </c>
      <c r="F23">
        <v>0</v>
      </c>
      <c r="G23">
        <v>504508</v>
      </c>
      <c r="H23">
        <v>0</v>
      </c>
      <c r="I23">
        <v>0</v>
      </c>
    </row>
    <row r="24" spans="2:9" x14ac:dyDescent="0.25">
      <c r="B24" t="s">
        <v>15</v>
      </c>
      <c r="C24" t="s">
        <v>32</v>
      </c>
      <c r="D24">
        <v>2018</v>
      </c>
      <c r="E24">
        <v>4.9324480598000001E-2</v>
      </c>
      <c r="F24">
        <v>0.39839999999999998</v>
      </c>
      <c r="G24">
        <v>219731479</v>
      </c>
      <c r="H24">
        <v>10838141.072705345</v>
      </c>
      <c r="I24">
        <v>87541021.233599991</v>
      </c>
    </row>
    <row r="25" spans="2:9" x14ac:dyDescent="0.25">
      <c r="B25" t="s">
        <v>15</v>
      </c>
      <c r="C25" t="s">
        <v>33</v>
      </c>
      <c r="D25">
        <v>2019</v>
      </c>
      <c r="E25">
        <v>9.5861255070000002E-3</v>
      </c>
      <c r="F25">
        <v>0.113</v>
      </c>
      <c r="G25">
        <v>21803000</v>
      </c>
      <c r="H25">
        <v>209006.29442912102</v>
      </c>
      <c r="I25">
        <v>2463739</v>
      </c>
    </row>
    <row r="26" spans="2:9" x14ac:dyDescent="0.25">
      <c r="B26" s="7" t="s">
        <v>15</v>
      </c>
      <c r="C26" s="7" t="s">
        <v>34</v>
      </c>
      <c r="D26" s="7">
        <v>2021</v>
      </c>
      <c r="E26" s="7">
        <v>4.4000000000000003E-3</v>
      </c>
      <c r="F26" s="7">
        <v>1.43E-2</v>
      </c>
      <c r="G26" s="7">
        <v>83481684</v>
      </c>
      <c r="H26" s="7">
        <v>367319.40960000001</v>
      </c>
      <c r="I26" s="7">
        <v>1193788.0812000001</v>
      </c>
    </row>
    <row r="27" spans="2:9" x14ac:dyDescent="0.25">
      <c r="B27" s="9" t="s">
        <v>12</v>
      </c>
      <c r="C27" s="8"/>
      <c r="D27" s="8"/>
      <c r="E27" s="8"/>
      <c r="F27" s="8"/>
      <c r="G27" s="9">
        <f>SUM(G19:G26)</f>
        <v>1992617512</v>
      </c>
      <c r="H27" s="9">
        <f t="shared" ref="H27:I27" si="5">SUM(H19:H26)</f>
        <v>202259704.00873446</v>
      </c>
      <c r="I27" s="9">
        <f t="shared" si="5"/>
        <v>765968804.30190003</v>
      </c>
    </row>
    <row r="28" spans="2:9" x14ac:dyDescent="0.25">
      <c r="B28" t="s">
        <v>17</v>
      </c>
      <c r="C28" t="s">
        <v>35</v>
      </c>
      <c r="D28">
        <v>2023</v>
      </c>
      <c r="E28">
        <v>1.8800000000000001E-2</v>
      </c>
      <c r="F28">
        <v>0.1807</v>
      </c>
      <c r="G28">
        <v>275501339</v>
      </c>
      <c r="H28">
        <v>5179425.1732000001</v>
      </c>
      <c r="I28">
        <v>49783091.9573</v>
      </c>
    </row>
    <row r="29" spans="2:9" x14ac:dyDescent="0.25">
      <c r="B29" t="s">
        <v>17</v>
      </c>
      <c r="C29" t="s">
        <v>120</v>
      </c>
      <c r="D29">
        <v>2018</v>
      </c>
      <c r="E29">
        <v>7.1383628288999995E-2</v>
      </c>
      <c r="F29">
        <v>0.32469999999999999</v>
      </c>
      <c r="G29">
        <v>7105006</v>
      </c>
      <c r="H29">
        <v>507181.10729511472</v>
      </c>
      <c r="I29">
        <v>2306995.4482</v>
      </c>
    </row>
    <row r="30" spans="2:9" x14ac:dyDescent="0.25">
      <c r="B30" t="s">
        <v>17</v>
      </c>
      <c r="C30" t="s">
        <v>36</v>
      </c>
      <c r="D30">
        <v>2021</v>
      </c>
      <c r="E30">
        <v>0</v>
      </c>
      <c r="F30">
        <v>1E-3</v>
      </c>
      <c r="G30">
        <v>32399271</v>
      </c>
      <c r="H30">
        <v>0</v>
      </c>
      <c r="I30">
        <v>32399.271000000001</v>
      </c>
    </row>
    <row r="31" spans="2:9" x14ac:dyDescent="0.25">
      <c r="B31" t="s">
        <v>17</v>
      </c>
      <c r="C31" t="s">
        <v>37</v>
      </c>
      <c r="D31">
        <v>2017</v>
      </c>
      <c r="E31">
        <v>1.9911567272999999E-2</v>
      </c>
      <c r="F31">
        <v>0.19650000000000001</v>
      </c>
      <c r="G31">
        <v>52288341</v>
      </c>
      <c r="H31">
        <v>1041142.8194150641</v>
      </c>
      <c r="I31">
        <v>10274659.0065</v>
      </c>
    </row>
    <row r="32" spans="2:9" x14ac:dyDescent="0.25">
      <c r="B32" t="s">
        <v>17</v>
      </c>
      <c r="C32" t="s">
        <v>38</v>
      </c>
      <c r="D32">
        <v>2021</v>
      </c>
      <c r="E32">
        <v>6.7541309527999999E-2</v>
      </c>
      <c r="F32">
        <v>0.29909999999999998</v>
      </c>
      <c r="G32">
        <v>113880328</v>
      </c>
      <c r="H32">
        <v>7691626.4825981651</v>
      </c>
      <c r="I32">
        <v>34061606.104800001</v>
      </c>
    </row>
    <row r="33" spans="2:9" x14ac:dyDescent="0.25">
      <c r="B33" t="s">
        <v>17</v>
      </c>
      <c r="C33" t="s">
        <v>39</v>
      </c>
      <c r="D33">
        <v>2021</v>
      </c>
      <c r="E33">
        <v>1E-4</v>
      </c>
      <c r="F33">
        <v>5.5999999999999999E-3</v>
      </c>
      <c r="G33">
        <v>71601103</v>
      </c>
      <c r="H33">
        <v>7160.1103000000003</v>
      </c>
      <c r="I33">
        <v>400966.17680000002</v>
      </c>
    </row>
    <row r="34" spans="2:9" x14ac:dyDescent="0.25">
      <c r="B34" s="7" t="s">
        <v>17</v>
      </c>
      <c r="C34" s="7" t="s">
        <v>40</v>
      </c>
      <c r="D34" s="7">
        <v>2022</v>
      </c>
      <c r="E34" s="7">
        <v>9.5999999999999992E-3</v>
      </c>
      <c r="F34" s="7">
        <v>4.2200000000000001E-2</v>
      </c>
      <c r="G34" s="7">
        <v>96648685</v>
      </c>
      <c r="H34" s="7">
        <v>927827.37599999993</v>
      </c>
      <c r="I34" s="7">
        <v>4078574.5070000002</v>
      </c>
    </row>
    <row r="35" spans="2:9" x14ac:dyDescent="0.25">
      <c r="B35" s="9" t="s">
        <v>12</v>
      </c>
      <c r="C35" s="8"/>
      <c r="D35" s="8"/>
      <c r="E35" s="8"/>
      <c r="F35" s="8"/>
      <c r="G35" s="9">
        <f>SUM(G28:G34)</f>
        <v>649424073</v>
      </c>
      <c r="H35" s="9">
        <v>15354363.068808345</v>
      </c>
      <c r="I35" s="9">
        <v>100938292.4716</v>
      </c>
    </row>
    <row r="36" spans="2:9" x14ac:dyDescent="0.25">
      <c r="B36" s="8"/>
      <c r="C36" s="8"/>
      <c r="D36" s="8"/>
      <c r="E36" s="8"/>
      <c r="F36" s="8"/>
      <c r="G36" s="8">
        <f>SUM(G5,G12,G18,G27,G35)</f>
        <v>4269219611</v>
      </c>
      <c r="H36" s="8">
        <f t="shared" ref="H36:I36" si="6">SUM(H5,H12,H18,H27,H35)</f>
        <v>218888228.03615233</v>
      </c>
      <c r="I36" s="8">
        <f t="shared" si="6"/>
        <v>899757233.56146002</v>
      </c>
    </row>
    <row r="37" spans="2:9" x14ac:dyDescent="0.25">
      <c r="G37" s="10" t="s">
        <v>41</v>
      </c>
      <c r="H37" s="8">
        <f>H36/G36</f>
        <v>5.1271250481509212E-2</v>
      </c>
      <c r="I37" s="8">
        <f>I36/G36</f>
        <v>0.21075449743629035</v>
      </c>
    </row>
    <row r="38" spans="2:9" x14ac:dyDescent="0.25">
      <c r="B38" s="1" t="s">
        <v>42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2A1EC-B0A0-4C30-8219-5973EFC58057}">
  <dimension ref="B2:G30"/>
  <sheetViews>
    <sheetView workbookViewId="0">
      <selection activeCell="C31" sqref="C31"/>
    </sheetView>
  </sheetViews>
  <sheetFormatPr defaultRowHeight="15" x14ac:dyDescent="0.25"/>
  <cols>
    <col min="2" max="2" width="25.28515625" bestFit="1" customWidth="1"/>
    <col min="3" max="3" width="18" bestFit="1" customWidth="1"/>
    <col min="4" max="4" width="11.7109375" bestFit="1" customWidth="1"/>
    <col min="5" max="5" width="16.28515625" bestFit="1" customWidth="1"/>
    <col min="6" max="6" width="10.5703125" bestFit="1" customWidth="1"/>
  </cols>
  <sheetData>
    <row r="2" spans="2:7" ht="15.75" thickBot="1" x14ac:dyDescent="0.3">
      <c r="B2" s="4"/>
      <c r="C2" s="4"/>
      <c r="D2" s="4"/>
      <c r="E2" s="4"/>
      <c r="F2" s="4"/>
    </row>
    <row r="3" spans="2:7" ht="15.75" thickTop="1" x14ac:dyDescent="0.25">
      <c r="B3" s="22"/>
      <c r="C3" s="22"/>
      <c r="D3" s="23" t="s">
        <v>56</v>
      </c>
      <c r="E3" s="23"/>
      <c r="F3" s="12" t="s">
        <v>57</v>
      </c>
    </row>
    <row r="4" spans="2:7" x14ac:dyDescent="0.25">
      <c r="B4" s="9" t="s">
        <v>58</v>
      </c>
      <c r="C4" s="13" t="s">
        <v>1</v>
      </c>
      <c r="D4" s="9" t="s">
        <v>59</v>
      </c>
      <c r="E4" s="9" t="s">
        <v>60</v>
      </c>
      <c r="F4" s="9" t="s">
        <v>61</v>
      </c>
      <c r="G4" s="1" t="s">
        <v>73</v>
      </c>
    </row>
    <row r="5" spans="2:7" x14ac:dyDescent="0.25">
      <c r="B5" t="s">
        <v>62</v>
      </c>
      <c r="C5" t="s">
        <v>63</v>
      </c>
      <c r="D5">
        <v>24.86</v>
      </c>
      <c r="E5">
        <v>31.05</v>
      </c>
      <c r="G5">
        <f t="shared" ref="G5:G30" si="0">E5+D5</f>
        <v>55.91</v>
      </c>
    </row>
    <row r="6" spans="2:7" x14ac:dyDescent="0.25">
      <c r="B6" t="s">
        <v>64</v>
      </c>
      <c r="C6" t="s">
        <v>65</v>
      </c>
      <c r="D6">
        <v>25.79</v>
      </c>
      <c r="E6">
        <v>30.84</v>
      </c>
      <c r="F6">
        <v>39.700000000000003</v>
      </c>
      <c r="G6">
        <f t="shared" si="0"/>
        <v>56.629999999999995</v>
      </c>
    </row>
    <row r="7" spans="2:7" x14ac:dyDescent="0.25">
      <c r="C7" t="s">
        <v>66</v>
      </c>
      <c r="D7">
        <v>17.38</v>
      </c>
      <c r="E7">
        <v>30.87</v>
      </c>
      <c r="F7">
        <v>24.4</v>
      </c>
      <c r="G7">
        <f t="shared" si="0"/>
        <v>48.25</v>
      </c>
    </row>
    <row r="8" spans="2:7" x14ac:dyDescent="0.25">
      <c r="C8" t="s">
        <v>32</v>
      </c>
      <c r="D8">
        <v>21.47</v>
      </c>
      <c r="E8">
        <v>16.86</v>
      </c>
      <c r="F8">
        <v>4.9000000000000004</v>
      </c>
      <c r="G8">
        <f t="shared" si="0"/>
        <v>38.33</v>
      </c>
    </row>
    <row r="9" spans="2:7" x14ac:dyDescent="0.25">
      <c r="C9" t="s">
        <v>37</v>
      </c>
      <c r="D9">
        <v>13.84</v>
      </c>
      <c r="E9">
        <v>24.48</v>
      </c>
      <c r="F9">
        <v>2</v>
      </c>
      <c r="G9">
        <f t="shared" si="0"/>
        <v>38.32</v>
      </c>
    </row>
    <row r="10" spans="2:7" x14ac:dyDescent="0.25">
      <c r="C10" t="s">
        <v>28</v>
      </c>
      <c r="D10">
        <v>6.48</v>
      </c>
      <c r="E10">
        <v>18.16</v>
      </c>
      <c r="F10">
        <v>13.5</v>
      </c>
      <c r="G10">
        <f t="shared" si="0"/>
        <v>24.64</v>
      </c>
    </row>
    <row r="11" spans="2:7" x14ac:dyDescent="0.25">
      <c r="C11" t="s">
        <v>121</v>
      </c>
      <c r="D11">
        <v>9.56</v>
      </c>
      <c r="E11">
        <v>13.51</v>
      </c>
      <c r="F11">
        <v>7.1</v>
      </c>
      <c r="G11">
        <f t="shared" si="0"/>
        <v>23.07</v>
      </c>
    </row>
    <row r="12" spans="2:7" x14ac:dyDescent="0.25">
      <c r="C12" t="s">
        <v>24</v>
      </c>
      <c r="D12">
        <v>3.53</v>
      </c>
      <c r="E12">
        <v>16.27</v>
      </c>
      <c r="F12">
        <v>1.7</v>
      </c>
      <c r="G12">
        <f t="shared" si="0"/>
        <v>19.8</v>
      </c>
    </row>
    <row r="13" spans="2:7" x14ac:dyDescent="0.25">
      <c r="C13" t="s">
        <v>67</v>
      </c>
      <c r="D13">
        <v>4.8600000000000003</v>
      </c>
      <c r="E13">
        <v>12.64</v>
      </c>
      <c r="F13">
        <v>8.1999999999999993</v>
      </c>
      <c r="G13">
        <f t="shared" si="0"/>
        <v>17.5</v>
      </c>
    </row>
    <row r="14" spans="2:7" x14ac:dyDescent="0.25">
      <c r="C14" t="s">
        <v>30</v>
      </c>
      <c r="D14">
        <v>4.25</v>
      </c>
      <c r="E14">
        <v>12.14</v>
      </c>
      <c r="F14">
        <v>10</v>
      </c>
      <c r="G14">
        <f t="shared" si="0"/>
        <v>16.39</v>
      </c>
    </row>
    <row r="15" spans="2:7" x14ac:dyDescent="0.25">
      <c r="C15" t="s">
        <v>68</v>
      </c>
      <c r="D15">
        <v>0.73</v>
      </c>
      <c r="E15">
        <v>6.71</v>
      </c>
      <c r="F15">
        <v>6.1</v>
      </c>
      <c r="G15">
        <f t="shared" si="0"/>
        <v>7.4399999999999995</v>
      </c>
    </row>
    <row r="16" spans="2:7" x14ac:dyDescent="0.25">
      <c r="C16" t="s">
        <v>10</v>
      </c>
      <c r="D16">
        <v>0.78</v>
      </c>
      <c r="E16">
        <v>6.48</v>
      </c>
      <c r="F16">
        <v>0.7</v>
      </c>
      <c r="G16">
        <f t="shared" si="0"/>
        <v>7.2600000000000007</v>
      </c>
    </row>
    <row r="17" spans="2:7" x14ac:dyDescent="0.25">
      <c r="C17" t="s">
        <v>69</v>
      </c>
      <c r="D17">
        <v>0.49</v>
      </c>
      <c r="E17">
        <v>5.8</v>
      </c>
      <c r="F17">
        <v>1.2</v>
      </c>
      <c r="G17">
        <f t="shared" si="0"/>
        <v>6.29</v>
      </c>
    </row>
    <row r="18" spans="2:7" x14ac:dyDescent="0.25">
      <c r="C18" t="s">
        <v>38</v>
      </c>
      <c r="D18">
        <v>1.27</v>
      </c>
      <c r="E18">
        <v>4.53</v>
      </c>
      <c r="F18">
        <v>3</v>
      </c>
      <c r="G18">
        <f t="shared" si="0"/>
        <v>5.8000000000000007</v>
      </c>
    </row>
    <row r="19" spans="2:7" x14ac:dyDescent="0.25">
      <c r="C19" t="s">
        <v>33</v>
      </c>
      <c r="D19">
        <v>0.26</v>
      </c>
      <c r="E19">
        <v>2.66</v>
      </c>
      <c r="F19">
        <v>1</v>
      </c>
      <c r="G19">
        <f t="shared" si="0"/>
        <v>2.92</v>
      </c>
    </row>
    <row r="20" spans="2:7" x14ac:dyDescent="0.25">
      <c r="C20" t="s">
        <v>40</v>
      </c>
      <c r="D20">
        <v>0.35</v>
      </c>
      <c r="E20">
        <v>1.57</v>
      </c>
      <c r="F20">
        <v>0.7</v>
      </c>
      <c r="G20">
        <f t="shared" si="0"/>
        <v>1.92</v>
      </c>
    </row>
    <row r="21" spans="2:7" x14ac:dyDescent="0.25">
      <c r="C21" t="s">
        <v>70</v>
      </c>
      <c r="D21">
        <v>0</v>
      </c>
      <c r="E21">
        <v>0.39</v>
      </c>
      <c r="F21">
        <v>1.3</v>
      </c>
      <c r="G21">
        <f t="shared" si="0"/>
        <v>0.39</v>
      </c>
    </row>
    <row r="22" spans="2:7" x14ac:dyDescent="0.25">
      <c r="B22" t="s">
        <v>71</v>
      </c>
      <c r="C22" t="s">
        <v>9</v>
      </c>
      <c r="D22">
        <v>0.32</v>
      </c>
      <c r="E22">
        <v>3.57</v>
      </c>
      <c r="F22">
        <v>0.1</v>
      </c>
      <c r="G22">
        <f t="shared" si="0"/>
        <v>3.8899999999999997</v>
      </c>
    </row>
    <row r="23" spans="2:7" x14ac:dyDescent="0.25">
      <c r="C23" t="s">
        <v>35</v>
      </c>
      <c r="D23">
        <v>0.44</v>
      </c>
      <c r="E23">
        <v>3.18</v>
      </c>
      <c r="F23">
        <v>3.5</v>
      </c>
      <c r="G23">
        <f t="shared" si="0"/>
        <v>3.62</v>
      </c>
    </row>
    <row r="24" spans="2:7" x14ac:dyDescent="0.25">
      <c r="C24" t="s">
        <v>72</v>
      </c>
      <c r="D24">
        <v>0</v>
      </c>
      <c r="E24">
        <v>2.11</v>
      </c>
      <c r="F24">
        <v>3.6</v>
      </c>
      <c r="G24">
        <f t="shared" si="0"/>
        <v>2.11</v>
      </c>
    </row>
    <row r="25" spans="2:7" x14ac:dyDescent="0.25">
      <c r="C25" t="s">
        <v>23</v>
      </c>
      <c r="D25">
        <v>0.21</v>
      </c>
      <c r="E25">
        <v>1.3</v>
      </c>
      <c r="F25">
        <v>1.3</v>
      </c>
      <c r="G25">
        <f t="shared" si="0"/>
        <v>1.51</v>
      </c>
    </row>
    <row r="26" spans="2:7" x14ac:dyDescent="0.25">
      <c r="C26" t="s">
        <v>26</v>
      </c>
      <c r="D26">
        <v>0.02</v>
      </c>
      <c r="E26">
        <v>0.85</v>
      </c>
      <c r="F26">
        <v>1.8</v>
      </c>
      <c r="G26">
        <f t="shared" si="0"/>
        <v>0.87</v>
      </c>
    </row>
    <row r="27" spans="2:7" x14ac:dyDescent="0.25">
      <c r="C27" t="s">
        <v>31</v>
      </c>
      <c r="D27">
        <v>0</v>
      </c>
      <c r="E27">
        <v>0.77</v>
      </c>
      <c r="F27">
        <v>0</v>
      </c>
      <c r="G27">
        <f t="shared" si="0"/>
        <v>0.77</v>
      </c>
    </row>
    <row r="28" spans="2:7" x14ac:dyDescent="0.25">
      <c r="C28" t="s">
        <v>39</v>
      </c>
      <c r="D28">
        <v>0.03</v>
      </c>
      <c r="E28">
        <v>0.55000000000000004</v>
      </c>
      <c r="F28">
        <v>0</v>
      </c>
      <c r="G28">
        <f t="shared" si="0"/>
        <v>0.58000000000000007</v>
      </c>
    </row>
    <row r="29" spans="2:7" x14ac:dyDescent="0.25">
      <c r="C29" t="s">
        <v>18</v>
      </c>
      <c r="D29">
        <v>0</v>
      </c>
      <c r="E29">
        <v>0.45</v>
      </c>
      <c r="F29">
        <v>0</v>
      </c>
      <c r="G29">
        <f t="shared" si="0"/>
        <v>0.45</v>
      </c>
    </row>
    <row r="30" spans="2:7" x14ac:dyDescent="0.25">
      <c r="B30" s="7"/>
      <c r="C30" s="7" t="s">
        <v>14</v>
      </c>
      <c r="D30" s="7">
        <v>0</v>
      </c>
      <c r="E30" s="7">
        <v>0.19</v>
      </c>
      <c r="F30" s="7">
        <v>0.5</v>
      </c>
      <c r="G30" s="7">
        <f t="shared" si="0"/>
        <v>0.19</v>
      </c>
    </row>
  </sheetData>
  <mergeCells count="2">
    <mergeCell ref="B3:C3"/>
    <mergeCell ref="D3:E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7B11E-5EDB-44C0-B7D3-7B3DFA1B1264}">
  <dimension ref="B1:E45"/>
  <sheetViews>
    <sheetView workbookViewId="0">
      <selection activeCell="C2" sqref="C2"/>
    </sheetView>
  </sheetViews>
  <sheetFormatPr defaultRowHeight="15" x14ac:dyDescent="0.25"/>
  <cols>
    <col min="3" max="3" width="18.28515625" bestFit="1" customWidth="1"/>
  </cols>
  <sheetData>
    <row r="1" spans="2:5" ht="45" x14ac:dyDescent="0.25">
      <c r="B1" s="14" t="s">
        <v>0</v>
      </c>
      <c r="C1" s="14" t="s">
        <v>124</v>
      </c>
      <c r="D1" s="15" t="s">
        <v>74</v>
      </c>
      <c r="E1" s="15" t="s">
        <v>75</v>
      </c>
    </row>
    <row r="2" spans="2:5" x14ac:dyDescent="0.25">
      <c r="B2" t="s">
        <v>76</v>
      </c>
      <c r="C2" s="16" t="s">
        <v>122</v>
      </c>
      <c r="D2" s="17">
        <v>0.42824535385489099</v>
      </c>
      <c r="E2" s="17">
        <v>0.74261229453830402</v>
      </c>
    </row>
    <row r="3" spans="2:5" x14ac:dyDescent="0.25">
      <c r="C3" s="16" t="s">
        <v>77</v>
      </c>
      <c r="D3" s="17">
        <v>0.432298689247478</v>
      </c>
      <c r="E3" s="17">
        <v>0.74824103529226704</v>
      </c>
    </row>
    <row r="4" spans="2:5" x14ac:dyDescent="0.25">
      <c r="C4" s="18" t="s">
        <v>123</v>
      </c>
      <c r="D4" s="17">
        <v>0.49788618674310903</v>
      </c>
      <c r="E4" s="17">
        <v>0.73669036936296095</v>
      </c>
    </row>
    <row r="5" spans="2:5" x14ac:dyDescent="0.25">
      <c r="C5" s="16" t="s">
        <v>78</v>
      </c>
      <c r="D5" s="17">
        <v>0.53641953733033898</v>
      </c>
      <c r="E5" s="17">
        <v>0.73827304739606303</v>
      </c>
    </row>
    <row r="6" spans="2:5" x14ac:dyDescent="0.25">
      <c r="C6" s="16" t="s">
        <v>10</v>
      </c>
      <c r="D6" s="17">
        <v>0.564789855046683</v>
      </c>
      <c r="E6" s="17">
        <v>0.73502490164751999</v>
      </c>
    </row>
    <row r="7" spans="2:5" x14ac:dyDescent="0.25">
      <c r="C7" s="18" t="s">
        <v>9</v>
      </c>
      <c r="D7" s="17">
        <v>0.56523590087603304</v>
      </c>
      <c r="E7" s="17">
        <v>0.76499706315576099</v>
      </c>
    </row>
    <row r="8" spans="2:5" x14ac:dyDescent="0.25">
      <c r="C8" s="18" t="s">
        <v>79</v>
      </c>
      <c r="D8" s="17">
        <v>0.59319790130261996</v>
      </c>
      <c r="E8" s="17">
        <v>0.77234966255150495</v>
      </c>
    </row>
    <row r="9" spans="2:5" x14ac:dyDescent="0.25">
      <c r="C9" s="18"/>
      <c r="D9" s="17"/>
      <c r="E9" s="17"/>
    </row>
    <row r="10" spans="2:5" x14ac:dyDescent="0.25">
      <c r="B10" t="s">
        <v>80</v>
      </c>
      <c r="C10" s="16" t="s">
        <v>18</v>
      </c>
      <c r="D10" s="17">
        <v>0.47160323161828899</v>
      </c>
      <c r="E10" s="17">
        <v>0.75095684900162496</v>
      </c>
    </row>
    <row r="11" spans="2:5" x14ac:dyDescent="0.25">
      <c r="C11" s="18" t="s">
        <v>68</v>
      </c>
      <c r="D11" s="17">
        <v>0.53395375436927806</v>
      </c>
      <c r="E11" s="17">
        <v>0.778367806500739</v>
      </c>
    </row>
    <row r="12" spans="2:5" x14ac:dyDescent="0.25">
      <c r="C12" s="18" t="s">
        <v>70</v>
      </c>
      <c r="D12" s="17">
        <v>0.54257920411392402</v>
      </c>
      <c r="E12" s="17">
        <v>0.73105452037282204</v>
      </c>
    </row>
    <row r="13" spans="2:5" x14ac:dyDescent="0.25">
      <c r="C13" s="18" t="s">
        <v>81</v>
      </c>
      <c r="D13" s="17">
        <v>0.55561263024298302</v>
      </c>
      <c r="E13" s="17">
        <v>0.726177866809394</v>
      </c>
    </row>
    <row r="14" spans="2:5" x14ac:dyDescent="0.25">
      <c r="C14" s="18" t="s">
        <v>16</v>
      </c>
      <c r="D14" s="17">
        <v>0.56909831238130004</v>
      </c>
      <c r="E14" s="17">
        <v>0.74605229407814</v>
      </c>
    </row>
    <row r="15" spans="2:5" x14ac:dyDescent="0.25">
      <c r="C15" s="18" t="s">
        <v>22</v>
      </c>
      <c r="D15" s="17">
        <v>0.58199663174515603</v>
      </c>
      <c r="E15" s="17">
        <v>0.82758419460310495</v>
      </c>
    </row>
    <row r="16" spans="2:5" x14ac:dyDescent="0.25">
      <c r="C16" s="18" t="s">
        <v>14</v>
      </c>
      <c r="D16" s="17">
        <v>0.58842222713717995</v>
      </c>
      <c r="E16" s="17">
        <v>0.72610524986133396</v>
      </c>
    </row>
    <row r="17" spans="2:5" x14ac:dyDescent="0.25">
      <c r="C17" s="18" t="s">
        <v>82</v>
      </c>
      <c r="D17" s="17">
        <v>0.59713974773289602</v>
      </c>
      <c r="E17" s="17">
        <v>0.76338829225943505</v>
      </c>
    </row>
    <row r="18" spans="2:5" x14ac:dyDescent="0.25">
      <c r="C18" s="18" t="s">
        <v>21</v>
      </c>
      <c r="D18" s="17">
        <v>0.61064389935693297</v>
      </c>
      <c r="E18" s="17">
        <v>0.745846720338733</v>
      </c>
    </row>
    <row r="19" spans="2:5" x14ac:dyDescent="0.25">
      <c r="C19" s="18"/>
      <c r="D19" s="17"/>
      <c r="E19" s="17"/>
    </row>
    <row r="20" spans="2:5" x14ac:dyDescent="0.25">
      <c r="B20" t="s">
        <v>13</v>
      </c>
      <c r="C20" s="18" t="s">
        <v>83</v>
      </c>
      <c r="D20" s="17">
        <v>0.47081437347908001</v>
      </c>
      <c r="E20" s="17">
        <v>0.72583300941788298</v>
      </c>
    </row>
    <row r="21" spans="2:5" x14ac:dyDescent="0.25">
      <c r="C21" s="18" t="s">
        <v>84</v>
      </c>
      <c r="D21" s="17">
        <v>0.481749914572141</v>
      </c>
      <c r="E21" s="17">
        <v>0.72886693547138703</v>
      </c>
    </row>
    <row r="22" spans="2:5" x14ac:dyDescent="0.25">
      <c r="C22" s="18" t="s">
        <v>65</v>
      </c>
      <c r="D22" s="17">
        <v>0.62904071513837001</v>
      </c>
      <c r="E22" s="17">
        <v>0.73339596945720598</v>
      </c>
    </row>
    <row r="23" spans="2:5" x14ac:dyDescent="0.25">
      <c r="C23" s="18"/>
      <c r="D23" s="17"/>
      <c r="E23" s="17"/>
    </row>
    <row r="24" spans="2:5" x14ac:dyDescent="0.25">
      <c r="B24" t="s">
        <v>85</v>
      </c>
      <c r="C24" s="18" t="s">
        <v>33</v>
      </c>
      <c r="D24" s="17">
        <v>0.42840318254460003</v>
      </c>
      <c r="E24" s="17">
        <v>0.76463263843237395</v>
      </c>
    </row>
    <row r="25" spans="2:5" x14ac:dyDescent="0.25">
      <c r="C25" s="18" t="s">
        <v>67</v>
      </c>
      <c r="D25" s="17">
        <v>0.43515246845355499</v>
      </c>
      <c r="E25" s="17">
        <v>0.73787970505276201</v>
      </c>
    </row>
    <row r="26" spans="2:5" x14ac:dyDescent="0.25">
      <c r="C26" s="18" t="s">
        <v>28</v>
      </c>
      <c r="D26" s="17">
        <v>0.47316955551176099</v>
      </c>
      <c r="E26" s="17">
        <v>0.73724217711213702</v>
      </c>
    </row>
    <row r="27" spans="2:5" x14ac:dyDescent="0.25">
      <c r="C27" s="18" t="s">
        <v>63</v>
      </c>
      <c r="D27" s="17">
        <v>0.524523866061958</v>
      </c>
      <c r="E27" s="17">
        <v>0.73808861656509395</v>
      </c>
    </row>
    <row r="28" spans="2:5" x14ac:dyDescent="0.25">
      <c r="C28" s="18" t="s">
        <v>32</v>
      </c>
      <c r="D28" s="17">
        <v>0.54535349333736605</v>
      </c>
      <c r="E28" s="17">
        <v>0.746098396980585</v>
      </c>
    </row>
    <row r="29" spans="2:5" x14ac:dyDescent="0.25">
      <c r="C29" s="18" t="s">
        <v>86</v>
      </c>
      <c r="D29" s="17">
        <v>0.60110819317932096</v>
      </c>
      <c r="E29" s="17">
        <v>0.80189135173827697</v>
      </c>
    </row>
    <row r="30" spans="2:5" x14ac:dyDescent="0.25">
      <c r="C30" s="18" t="s">
        <v>29</v>
      </c>
      <c r="D30" s="17">
        <v>0.61049168692512601</v>
      </c>
      <c r="E30" s="17">
        <v>0.737119870945804</v>
      </c>
    </row>
    <row r="31" spans="2:5" x14ac:dyDescent="0.25">
      <c r="C31" s="16" t="s">
        <v>87</v>
      </c>
      <c r="D31" s="17">
        <v>0.61327536817428596</v>
      </c>
      <c r="E31" s="17">
        <v>0.76110206677745396</v>
      </c>
    </row>
    <row r="32" spans="2:5" x14ac:dyDescent="0.25">
      <c r="C32" s="18" t="s">
        <v>30</v>
      </c>
      <c r="D32" s="17">
        <v>0.633618147881293</v>
      </c>
      <c r="E32" s="17">
        <v>0.75127431569524095</v>
      </c>
    </row>
    <row r="33" spans="2:5" x14ac:dyDescent="0.25">
      <c r="C33" s="16" t="s">
        <v>31</v>
      </c>
      <c r="D33" s="17">
        <v>0.66563959447052001</v>
      </c>
      <c r="E33" s="17">
        <v>0.74794902564644905</v>
      </c>
    </row>
    <row r="34" spans="2:5" x14ac:dyDescent="0.25">
      <c r="C34" s="16"/>
      <c r="D34" s="17"/>
      <c r="E34" s="17"/>
    </row>
    <row r="35" spans="2:5" x14ac:dyDescent="0.25">
      <c r="B35" t="s">
        <v>88</v>
      </c>
      <c r="C35" s="18" t="s">
        <v>89</v>
      </c>
      <c r="D35" s="17">
        <v>0.48309142151920198</v>
      </c>
      <c r="E35" s="17">
        <v>0.73271929248416301</v>
      </c>
    </row>
    <row r="36" spans="2:5" x14ac:dyDescent="0.25">
      <c r="C36" s="18" t="s">
        <v>90</v>
      </c>
      <c r="D36" s="17">
        <v>0.49609943727660299</v>
      </c>
      <c r="E36" s="17">
        <v>0.73450046482281595</v>
      </c>
    </row>
    <row r="37" spans="2:5" x14ac:dyDescent="0.25">
      <c r="C37" s="18" t="s">
        <v>35</v>
      </c>
      <c r="D37" s="17">
        <v>0.53092529943047895</v>
      </c>
      <c r="E37" s="17">
        <v>0.75338329431639295</v>
      </c>
    </row>
    <row r="38" spans="2:5" x14ac:dyDescent="0.25">
      <c r="C38" s="18" t="s">
        <v>121</v>
      </c>
      <c r="D38" s="17">
        <v>0.57398848066937103</v>
      </c>
      <c r="E38" s="17">
        <v>0.74807407896983602</v>
      </c>
    </row>
    <row r="39" spans="2:5" x14ac:dyDescent="0.25">
      <c r="C39" s="18" t="s">
        <v>40</v>
      </c>
      <c r="D39" s="17">
        <v>0.57889347599572405</v>
      </c>
      <c r="E39" s="17">
        <v>0.74483654961076695</v>
      </c>
    </row>
    <row r="40" spans="2:5" x14ac:dyDescent="0.25">
      <c r="C40" s="18" t="s">
        <v>66</v>
      </c>
      <c r="D40" s="17">
        <v>0.58853353432186895</v>
      </c>
      <c r="E40" s="17">
        <v>0.732942592494638</v>
      </c>
    </row>
    <row r="41" spans="2:5" x14ac:dyDescent="0.25">
      <c r="C41" s="18" t="s">
        <v>36</v>
      </c>
      <c r="D41" s="17">
        <v>0.588604283791611</v>
      </c>
      <c r="E41" s="17">
        <v>0.75206612432339204</v>
      </c>
    </row>
    <row r="42" spans="2:5" x14ac:dyDescent="0.25">
      <c r="C42" s="18" t="s">
        <v>38</v>
      </c>
      <c r="D42" s="17">
        <v>0.60398627717191999</v>
      </c>
      <c r="E42" s="17">
        <v>0.76936792731191905</v>
      </c>
    </row>
    <row r="43" spans="2:5" x14ac:dyDescent="0.25">
      <c r="C43" s="18" t="s">
        <v>37</v>
      </c>
      <c r="D43" s="17">
        <v>0.618512142985566</v>
      </c>
      <c r="E43" s="17">
        <v>0.80265175824249002</v>
      </c>
    </row>
    <row r="44" spans="2:5" x14ac:dyDescent="0.25">
      <c r="C44" s="18" t="s">
        <v>39</v>
      </c>
      <c r="D44" s="17">
        <v>0.638397453894054</v>
      </c>
      <c r="E44" s="17">
        <v>0.85265804606126505</v>
      </c>
    </row>
    <row r="45" spans="2:5" x14ac:dyDescent="0.25">
      <c r="C45" s="18" t="s">
        <v>91</v>
      </c>
      <c r="D45" s="17">
        <v>0.67949284359528395</v>
      </c>
      <c r="E45" s="17">
        <v>0.74357505258711898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E236A-9BCB-419A-A0EC-F7982D4EF492}">
  <dimension ref="C2:F11"/>
  <sheetViews>
    <sheetView workbookViewId="0">
      <selection activeCell="N25" sqref="N25"/>
    </sheetView>
  </sheetViews>
  <sheetFormatPr defaultRowHeight="15" x14ac:dyDescent="0.25"/>
  <cols>
    <col min="3" max="3" width="22.42578125" bestFit="1" customWidth="1"/>
    <col min="4" max="4" width="26.85546875" bestFit="1" customWidth="1"/>
    <col min="5" max="5" width="30.140625" bestFit="1" customWidth="1"/>
    <col min="6" max="6" width="23.85546875" bestFit="1" customWidth="1"/>
  </cols>
  <sheetData>
    <row r="2" spans="3:6" x14ac:dyDescent="0.25">
      <c r="C2" t="s">
        <v>43</v>
      </c>
      <c r="D2" t="s">
        <v>109</v>
      </c>
      <c r="E2" t="s">
        <v>110</v>
      </c>
      <c r="F2" t="s">
        <v>111</v>
      </c>
    </row>
    <row r="3" spans="3:6" x14ac:dyDescent="0.25">
      <c r="C3" t="s">
        <v>46</v>
      </c>
      <c r="D3" s="21">
        <v>66.666666666666657</v>
      </c>
      <c r="E3" s="21">
        <v>80</v>
      </c>
      <c r="F3" s="21">
        <v>80</v>
      </c>
    </row>
    <row r="4" spans="3:6" x14ac:dyDescent="0.25">
      <c r="C4" t="s">
        <v>112</v>
      </c>
      <c r="D4" s="21">
        <v>66.666666666666657</v>
      </c>
      <c r="E4" s="21">
        <v>53.333333333333336</v>
      </c>
      <c r="F4" s="21">
        <v>53.333333333333336</v>
      </c>
    </row>
    <row r="5" spans="3:6" x14ac:dyDescent="0.25">
      <c r="C5" t="s">
        <v>44</v>
      </c>
      <c r="D5" s="21">
        <v>81.25</v>
      </c>
      <c r="E5" s="21">
        <v>87.5</v>
      </c>
      <c r="F5" s="21">
        <v>87.5</v>
      </c>
    </row>
    <row r="6" spans="3:6" x14ac:dyDescent="0.25">
      <c r="C6" t="s">
        <v>113</v>
      </c>
      <c r="D6" s="21">
        <v>85.714285714285708</v>
      </c>
      <c r="E6" s="21">
        <v>71.428571428571431</v>
      </c>
      <c r="F6" s="21">
        <v>78.571428571428569</v>
      </c>
    </row>
    <row r="7" spans="3:6" x14ac:dyDescent="0.25">
      <c r="C7" t="s">
        <v>114</v>
      </c>
      <c r="D7" s="21">
        <v>86.666666666666671</v>
      </c>
      <c r="E7" s="21">
        <v>93.333333333333329</v>
      </c>
      <c r="F7" s="21">
        <v>93.333333333333329</v>
      </c>
    </row>
    <row r="8" spans="3:6" x14ac:dyDescent="0.25">
      <c r="C8" t="s">
        <v>115</v>
      </c>
      <c r="D8" s="21">
        <v>87.5</v>
      </c>
      <c r="E8" s="21">
        <v>87.5</v>
      </c>
      <c r="F8" s="21">
        <v>87.5</v>
      </c>
    </row>
    <row r="9" spans="3:6" x14ac:dyDescent="0.25">
      <c r="C9" t="s">
        <v>116</v>
      </c>
      <c r="D9" s="21">
        <v>87.5</v>
      </c>
      <c r="E9" s="21">
        <v>93.75</v>
      </c>
      <c r="F9" s="21">
        <v>75</v>
      </c>
    </row>
    <row r="10" spans="3:6" x14ac:dyDescent="0.25">
      <c r="C10" t="s">
        <v>45</v>
      </c>
      <c r="D10" s="21">
        <v>100</v>
      </c>
      <c r="E10" s="21">
        <v>100</v>
      </c>
      <c r="F10" s="21">
        <v>93.75</v>
      </c>
    </row>
    <row r="11" spans="3:6" x14ac:dyDescent="0.25">
      <c r="C11" t="s">
        <v>47</v>
      </c>
      <c r="D11" s="21">
        <v>100</v>
      </c>
      <c r="E11" s="21">
        <v>76.923076923076934</v>
      </c>
      <c r="F11" s="21">
        <v>76.923076923076934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BFAB6-B1DF-464E-9D37-650148681F8A}">
  <dimension ref="A1:Q20"/>
  <sheetViews>
    <sheetView tabSelected="1" zoomScale="55" workbookViewId="0">
      <selection activeCell="AL12" sqref="AL12"/>
    </sheetView>
  </sheetViews>
  <sheetFormatPr defaultRowHeight="15" x14ac:dyDescent="0.25"/>
  <cols>
    <col min="1" max="1" width="20.42578125" bestFit="1" customWidth="1"/>
  </cols>
  <sheetData>
    <row r="1" spans="1:17" x14ac:dyDescent="0.25">
      <c r="A1" t="s">
        <v>92</v>
      </c>
      <c r="B1" t="s">
        <v>93</v>
      </c>
      <c r="C1" t="s">
        <v>48</v>
      </c>
      <c r="D1" t="s">
        <v>94</v>
      </c>
      <c r="E1" t="s">
        <v>95</v>
      </c>
    </row>
    <row r="2" spans="1:17" ht="75" x14ac:dyDescent="0.25">
      <c r="A2" s="19" t="s">
        <v>96</v>
      </c>
      <c r="B2">
        <v>87.192307692307693</v>
      </c>
      <c r="C2">
        <v>97.42307692307692</v>
      </c>
      <c r="D2">
        <v>73.730769230769226</v>
      </c>
      <c r="E2">
        <v>-10</v>
      </c>
    </row>
    <row r="3" spans="1:17" ht="60" x14ac:dyDescent="0.25">
      <c r="A3" s="19" t="s">
        <v>97</v>
      </c>
      <c r="B3">
        <v>62.178571428571431</v>
      </c>
      <c r="C3">
        <v>73.357142857142861</v>
      </c>
      <c r="D3">
        <v>46.214285714285715</v>
      </c>
      <c r="E3">
        <v>-10</v>
      </c>
    </row>
    <row r="4" spans="1:17" ht="75" x14ac:dyDescent="0.25">
      <c r="A4" s="19" t="s">
        <v>98</v>
      </c>
      <c r="B4">
        <v>51.533333333333331</v>
      </c>
      <c r="C4">
        <v>68.066666666666663</v>
      </c>
      <c r="D4">
        <v>31.666666666666668</v>
      </c>
      <c r="E4">
        <v>-10</v>
      </c>
    </row>
    <row r="5" spans="1:17" ht="75" x14ac:dyDescent="0.25">
      <c r="A5" s="19" t="s">
        <v>99</v>
      </c>
      <c r="B5">
        <v>43.208333333333336</v>
      </c>
      <c r="C5">
        <v>56.666666666666664</v>
      </c>
      <c r="D5">
        <v>29.791666666666668</v>
      </c>
      <c r="E5">
        <v>-10</v>
      </c>
    </row>
    <row r="6" spans="1:17" ht="75" x14ac:dyDescent="0.25">
      <c r="A6" s="19" t="s">
        <v>100</v>
      </c>
      <c r="B6">
        <v>27.8</v>
      </c>
      <c r="C6">
        <v>45.166666666666664</v>
      </c>
      <c r="D6">
        <v>10.3</v>
      </c>
      <c r="E6">
        <v>-10</v>
      </c>
    </row>
    <row r="7" spans="1:17" ht="60" x14ac:dyDescent="0.25">
      <c r="A7" s="19" t="s">
        <v>101</v>
      </c>
      <c r="B7">
        <v>73.695652173913047</v>
      </c>
      <c r="C7">
        <v>91.869565217391298</v>
      </c>
      <c r="D7">
        <v>51</v>
      </c>
      <c r="E7">
        <v>-10</v>
      </c>
    </row>
    <row r="8" spans="1:17" ht="75" x14ac:dyDescent="0.25">
      <c r="A8" s="19" t="s">
        <v>102</v>
      </c>
      <c r="B8">
        <v>89.125</v>
      </c>
      <c r="C8">
        <v>97.375</v>
      </c>
      <c r="D8">
        <v>79.9375</v>
      </c>
      <c r="E8">
        <v>-10</v>
      </c>
    </row>
    <row r="9" spans="1:17" ht="60" x14ac:dyDescent="0.25">
      <c r="A9" s="19" t="s">
        <v>103</v>
      </c>
      <c r="B9">
        <v>75.193548387096769</v>
      </c>
      <c r="C9">
        <v>89.709677419354833</v>
      </c>
      <c r="D9">
        <v>57.354838709677416</v>
      </c>
      <c r="E9">
        <v>-10</v>
      </c>
    </row>
    <row r="10" spans="1:17" ht="45" x14ac:dyDescent="0.25">
      <c r="A10" s="19" t="s">
        <v>104</v>
      </c>
      <c r="B10">
        <v>88.322580645161295</v>
      </c>
      <c r="C10">
        <v>97.709677419354833</v>
      </c>
      <c r="D10">
        <v>77.096774193548384</v>
      </c>
      <c r="E10">
        <v>-10</v>
      </c>
    </row>
    <row r="11" spans="1:17" ht="60" x14ac:dyDescent="0.25">
      <c r="A11" s="19" t="s">
        <v>105</v>
      </c>
      <c r="B11">
        <v>57</v>
      </c>
      <c r="C11">
        <v>81.310344827586206</v>
      </c>
      <c r="D11">
        <v>31.310344827586206</v>
      </c>
      <c r="E11">
        <v>-10</v>
      </c>
    </row>
    <row r="12" spans="1:17" ht="60" x14ac:dyDescent="0.25">
      <c r="A12" s="19" t="s">
        <v>106</v>
      </c>
      <c r="B12">
        <v>58.935483870967744</v>
      </c>
      <c r="C12">
        <v>80.258064516129039</v>
      </c>
      <c r="D12">
        <v>40.064516129032256</v>
      </c>
      <c r="E12">
        <v>-10</v>
      </c>
    </row>
    <row r="13" spans="1:17" ht="60" x14ac:dyDescent="0.25">
      <c r="A13" s="19" t="s">
        <v>107</v>
      </c>
      <c r="B13">
        <v>78.045454545454547</v>
      </c>
      <c r="C13">
        <v>87.181818181818187</v>
      </c>
      <c r="D13">
        <v>66.045454545454547</v>
      </c>
      <c r="E13">
        <v>-10</v>
      </c>
    </row>
    <row r="14" spans="1:17" ht="60" x14ac:dyDescent="0.25">
      <c r="A14" s="19" t="s">
        <v>108</v>
      </c>
      <c r="B14">
        <v>54.434782608695649</v>
      </c>
      <c r="C14">
        <v>81.086956521739125</v>
      </c>
      <c r="D14">
        <v>27.565217391304348</v>
      </c>
      <c r="E14">
        <v>-10</v>
      </c>
    </row>
    <row r="20" spans="1:1" x14ac:dyDescent="0.25">
      <c r="A20" s="20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1.1</vt:lpstr>
      <vt:lpstr>Figure 1.2</vt:lpstr>
      <vt:lpstr>Figure 1.3</vt:lpstr>
      <vt:lpstr>Figure 1.4</vt:lpstr>
      <vt:lpstr>Figure 1.5</vt:lpstr>
      <vt:lpstr>Figure 1.6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Selahattin Selsah Pasali</dc:creator>
  <cp:keywords/>
  <dc:description/>
  <cp:lastModifiedBy>Selahattin Selsah Pasali</cp:lastModifiedBy>
  <cp:revision/>
  <dcterms:created xsi:type="dcterms:W3CDTF">2024-05-21T00:48:24Z</dcterms:created>
  <dcterms:modified xsi:type="dcterms:W3CDTF">2024-10-09T04:15:01Z</dcterms:modified>
  <cp:category/>
  <cp:contentStatus/>
</cp:coreProperties>
</file>